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Projects\2016\The Gambia YEP\Procurement &amp; AFEs &amp; LVA\Procurement\2019\Bakoteh Centre\"/>
    </mc:Choice>
  </mc:AlternateContent>
  <bookViews>
    <workbookView xWindow="-105" yWindow="-105" windowWidth="18720" windowHeight="12548" tabRatio="729"/>
  </bookViews>
  <sheets>
    <sheet name="PRELIMS Bill 1" sheetId="40" r:id="rId1"/>
    <sheet name="RENOVATIONS" sheetId="21" r:id="rId2"/>
    <sheet name="PRODUCTION ROOM" sheetId="43" r:id="rId3"/>
    <sheet name="TOTAL SUMMARY SHEET" sheetId="42" r:id="rId4"/>
  </sheets>
  <definedNames>
    <definedName name="_Regression_Int" localSheetId="0" hidden="1">1</definedName>
    <definedName name="_Regression_Int" localSheetId="2" hidden="1">1</definedName>
    <definedName name="_Regression_Int" localSheetId="1" hidden="1">1</definedName>
    <definedName name="_Regression_Int" localSheetId="3" hidden="1">1</definedName>
    <definedName name="B" localSheetId="0">#REF!</definedName>
    <definedName name="B" localSheetId="2">#REF!</definedName>
    <definedName name="B" localSheetId="3">#REF!</definedName>
    <definedName name="B">#REF!</definedName>
    <definedName name="G" localSheetId="0">#REF!</definedName>
    <definedName name="G" localSheetId="2">#REF!</definedName>
    <definedName name="G" localSheetId="3">#REF!</definedName>
    <definedName name="G">#REF!</definedName>
    <definedName name="m" localSheetId="0">#REF!</definedName>
    <definedName name="m" localSheetId="2">#REF!</definedName>
    <definedName name="m" localSheetId="3">#REF!</definedName>
    <definedName name="m">#REF!</definedName>
    <definedName name="mi" localSheetId="0">#REF!</definedName>
    <definedName name="mi" localSheetId="2">'PRODUCTION ROOM'!$1:$2</definedName>
    <definedName name="mi" localSheetId="1">RENOVATIONS!$1:$2</definedName>
    <definedName name="mi" localSheetId="3">'TOTAL SUMMARY SHEET'!$1:$2</definedName>
    <definedName name="mi">#REF!</definedName>
    <definedName name="mis" localSheetId="0">#REF!</definedName>
    <definedName name="mis" localSheetId="2">#REF!</definedName>
    <definedName name="mis" localSheetId="3">#REF!</definedName>
    <definedName name="mis">#REF!</definedName>
    <definedName name="n" localSheetId="0">#REF!</definedName>
    <definedName name="n" localSheetId="2">#REF!</definedName>
    <definedName name="n" localSheetId="3">#REF!</definedName>
    <definedName name="n">#REF!</definedName>
    <definedName name="ni" localSheetId="0">#REF!</definedName>
    <definedName name="ni" localSheetId="2">#REF!</definedName>
    <definedName name="ni" localSheetId="3">#REF!</definedName>
    <definedName name="ni">#REF!</definedName>
    <definedName name="_xlnm.Print_Area" localSheetId="0">'PRELIMS Bill 1'!$A$1:$I$47</definedName>
    <definedName name="_xlnm.Print_Area" localSheetId="2">'PRODUCTION ROOM'!$A$1:$F$98</definedName>
    <definedName name="_xlnm.Print_Area" localSheetId="1">RENOVATIONS!$A$1:$F$102</definedName>
    <definedName name="_xlnm.Print_Area" localSheetId="3">'TOTAL SUMMARY SHEET'!$A$1:$F$26</definedName>
    <definedName name="_xlnm.Print_Area">#REF!</definedName>
    <definedName name="Print_Area_MI" localSheetId="0">'PRELIMS Bill 1'!$A$3:$I$47</definedName>
    <definedName name="Print_Area_MI" localSheetId="2">'PRODUCTION ROOM'!$A$3:$F$44</definedName>
    <definedName name="Print_Area_MI" localSheetId="1">RENOVATIONS!$A$3:$F$60</definedName>
    <definedName name="Print_Area_MI" localSheetId="3">'TOTAL SUMMARY SHEET'!$A$3:$F$11</definedName>
    <definedName name="PRINT_AREA_MI">#REF!</definedName>
    <definedName name="_xlnm.Print_Titles" localSheetId="0">'PRELIMS Bill 1'!$1:$2</definedName>
    <definedName name="_xlnm.Print_Titles" localSheetId="2">'PRODUCTION ROOM'!$1:$2</definedName>
    <definedName name="_xlnm.Print_Titles" localSheetId="1">RENOVATIONS!$1:$2</definedName>
    <definedName name="_xlnm.Print_Titles" localSheetId="3">'TOTAL SUMMARY SHEET'!$1:$2</definedName>
    <definedName name="_xlnm.Print_Titles">#REF!</definedName>
    <definedName name="Print_Titles_MI" localSheetId="0">'PRELIMS Bill 1'!$1:$2</definedName>
    <definedName name="Print_Titles_MI" localSheetId="2">'PRODUCTION ROOM'!$1:$2</definedName>
    <definedName name="Print_Titles_MI" localSheetId="1">RENOVATIONS!$1:$2</definedName>
    <definedName name="Print_Titles_MI" localSheetId="3">'TOTAL SUMMARY SHEET'!$1:$2</definedName>
    <definedName name="PRINT_TITLES_MI">#REF!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9" i="21" l="1"/>
  <c r="C45" i="21"/>
  <c r="F45" i="21" s="1"/>
  <c r="C46" i="21" l="1"/>
  <c r="F46" i="21" s="1"/>
  <c r="F50" i="21" s="1"/>
  <c r="C75" i="43" l="1"/>
  <c r="F68" i="43"/>
  <c r="F70" i="43"/>
  <c r="C53" i="43"/>
  <c r="F53" i="43" s="1"/>
  <c r="C45" i="43"/>
  <c r="F45" i="43" s="1"/>
  <c r="C40" i="43"/>
  <c r="F40" i="43" s="1"/>
  <c r="C42" i="43"/>
  <c r="F46" i="43"/>
  <c r="F44" i="43"/>
  <c r="F41" i="43"/>
  <c r="F39" i="43"/>
  <c r="C34" i="43"/>
  <c r="C37" i="43" s="1"/>
  <c r="C14" i="43"/>
  <c r="C31" i="43"/>
  <c r="C56" i="43" s="1"/>
  <c r="C57" i="43" s="1"/>
  <c r="C17" i="43"/>
  <c r="C18" i="43" s="1"/>
  <c r="C11" i="43"/>
  <c r="C13" i="43" s="1"/>
  <c r="C21" i="43" l="1"/>
  <c r="C76" i="43" s="1"/>
  <c r="F76" i="43" s="1"/>
  <c r="C52" i="43"/>
  <c r="C20" i="43"/>
  <c r="F20" i="43" s="1"/>
  <c r="C43" i="43"/>
  <c r="F43" i="43" s="1"/>
  <c r="C24" i="43"/>
  <c r="F24" i="43" s="1"/>
  <c r="F42" i="43"/>
  <c r="C28" i="43"/>
  <c r="F28" i="43" s="1"/>
  <c r="F21" i="43"/>
  <c r="C12" i="43"/>
  <c r="F12" i="43" s="1"/>
  <c r="F75" i="43"/>
  <c r="F72" i="43"/>
  <c r="F67" i="43"/>
  <c r="F63" i="43"/>
  <c r="F62" i="43"/>
  <c r="F60" i="43"/>
  <c r="F57" i="43"/>
  <c r="F56" i="43"/>
  <c r="F55" i="43"/>
  <c r="F52" i="43"/>
  <c r="F51" i="43"/>
  <c r="F37" i="43"/>
  <c r="F35" i="43"/>
  <c r="F34" i="43"/>
  <c r="F33" i="43"/>
  <c r="F32" i="43"/>
  <c r="F31" i="43"/>
  <c r="F30" i="43"/>
  <c r="F27" i="43"/>
  <c r="F26" i="43"/>
  <c r="F23" i="43"/>
  <c r="F19" i="43"/>
  <c r="F18" i="43"/>
  <c r="F17" i="43"/>
  <c r="F14" i="43"/>
  <c r="F13" i="43"/>
  <c r="F11" i="43"/>
  <c r="F10" i="43"/>
  <c r="F9" i="43"/>
  <c r="F8" i="43"/>
  <c r="F7" i="43"/>
  <c r="F6" i="43"/>
  <c r="F50" i="43" l="1"/>
  <c r="F98" i="43"/>
  <c r="I47" i="40" l="1"/>
  <c r="C12" i="21" l="1"/>
  <c r="F12" i="21" s="1"/>
  <c r="C74" i="21"/>
  <c r="F74" i="21" s="1"/>
  <c r="F70" i="21"/>
  <c r="F71" i="21"/>
  <c r="F72" i="21"/>
  <c r="F73" i="21"/>
  <c r="F75" i="21"/>
  <c r="F68" i="21"/>
  <c r="F67" i="21"/>
  <c r="F66" i="21"/>
  <c r="F65" i="21"/>
  <c r="F64" i="21"/>
  <c r="C11" i="21"/>
  <c r="F11" i="21" s="1"/>
  <c r="C16" i="21"/>
  <c r="F16" i="21" s="1"/>
  <c r="C60" i="21"/>
  <c r="F60" i="21" s="1"/>
  <c r="F51" i="21"/>
  <c r="F52" i="21"/>
  <c r="F53" i="21"/>
  <c r="F54" i="21"/>
  <c r="F56" i="21"/>
  <c r="F57" i="21"/>
  <c r="F58" i="21"/>
  <c r="F59" i="21"/>
  <c r="F84" i="21" l="1"/>
  <c r="F36" i="21" l="1"/>
  <c r="F37" i="21"/>
  <c r="F38" i="21"/>
  <c r="F39" i="21"/>
  <c r="F29" i="21"/>
  <c r="F30" i="21"/>
  <c r="F31" i="21"/>
  <c r="F27" i="21"/>
  <c r="F28" i="21"/>
  <c r="C24" i="21"/>
  <c r="F24" i="21" s="1"/>
  <c r="F6" i="21"/>
  <c r="F8" i="21"/>
  <c r="F9" i="21"/>
  <c r="F10" i="21"/>
  <c r="C23" i="21"/>
  <c r="F23" i="21" s="1"/>
  <c r="C17" i="21"/>
  <c r="C5" i="21"/>
  <c r="F5" i="21" s="1"/>
  <c r="F42" i="21" l="1"/>
  <c r="F17" i="21"/>
  <c r="C18" i="21"/>
  <c r="F4" i="21"/>
  <c r="C19" i="21" l="1"/>
  <c r="F19" i="21" s="1"/>
  <c r="F18" i="21"/>
  <c r="F33" i="21" s="1"/>
  <c r="G334" i="40" l="1"/>
  <c r="F26" i="42" l="1"/>
</calcChain>
</file>

<file path=xl/sharedStrings.xml><?xml version="1.0" encoding="utf-8"?>
<sst xmlns="http://schemas.openxmlformats.org/spreadsheetml/2006/main" count="274" uniqueCount="152">
  <si>
    <t>Item</t>
  </si>
  <si>
    <t>Description</t>
  </si>
  <si>
    <t>Quantity</t>
  </si>
  <si>
    <t>Unit</t>
  </si>
  <si>
    <t>Rate</t>
  </si>
  <si>
    <t>D</t>
  </si>
  <si>
    <t>A</t>
  </si>
  <si>
    <t>B</t>
  </si>
  <si>
    <t>C</t>
  </si>
  <si>
    <t>E</t>
  </si>
  <si>
    <t>F</t>
  </si>
  <si>
    <t>G</t>
  </si>
  <si>
    <t>H</t>
  </si>
  <si>
    <t>J</t>
  </si>
  <si>
    <t>K</t>
  </si>
  <si>
    <t>L</t>
  </si>
  <si>
    <t>M</t>
  </si>
  <si>
    <t>m</t>
  </si>
  <si>
    <t>Testing and Commissioning</t>
  </si>
  <si>
    <t>I</t>
  </si>
  <si>
    <t>Dalasi</t>
  </si>
  <si>
    <t>SUB-PROJECT PARTICULARS</t>
  </si>
  <si>
    <t>Name:</t>
  </si>
  <si>
    <t>Nature:</t>
  </si>
  <si>
    <t>Location:</t>
  </si>
  <si>
    <t>Name of Parties</t>
  </si>
  <si>
    <t>Employer:</t>
  </si>
  <si>
    <t>.1</t>
  </si>
  <si>
    <t>DESCRIPTION OF THE WORK</t>
  </si>
  <si>
    <t>DOORS AND WINDOWS</t>
  </si>
  <si>
    <t>DOORS</t>
  </si>
  <si>
    <t>Bakau</t>
  </si>
  <si>
    <t>LS</t>
  </si>
  <si>
    <r>
      <t>m</t>
    </r>
    <r>
      <rPr>
        <vertAlign val="superscript"/>
        <sz val="10"/>
        <rFont val="Arial"/>
        <family val="2"/>
      </rPr>
      <t>2</t>
    </r>
  </si>
  <si>
    <t>SUMMARY TO TOTAL</t>
  </si>
  <si>
    <t>no</t>
  </si>
  <si>
    <t>OUTSIDE TOILETS</t>
  </si>
  <si>
    <t>INTERNAL PARTITIONING</t>
  </si>
  <si>
    <t>Rebuild wall at the new identified location with 150mm thick blockwork. Plaster wall with 12mm thick on both sides. Apply first coat and second with emulsion paint</t>
  </si>
  <si>
    <t>Prepare all walls and apply first and second coats emulsion on both sides</t>
  </si>
  <si>
    <t>provide ceiling joist with 2 x 3 red timber at 600x1200 centres both ways</t>
  </si>
  <si>
    <t>Provide two fire exit doors</t>
  </si>
  <si>
    <t>Provide doors to workshops, showroom and office</t>
  </si>
  <si>
    <t>np</t>
  </si>
  <si>
    <t xml:space="preserve">rewire the whole electrical system </t>
  </si>
  <si>
    <t>Provide light bulbs with LCDs</t>
  </si>
  <si>
    <t>Provide ceiling fans</t>
  </si>
  <si>
    <t xml:space="preserve">Replace broken windows </t>
  </si>
  <si>
    <t>Remove existing damaged WC and replace with new</t>
  </si>
  <si>
    <t xml:space="preserve">Provide new external toilet doors </t>
  </si>
  <si>
    <r>
      <t>m</t>
    </r>
    <r>
      <rPr>
        <vertAlign val="superscript"/>
        <sz val="10"/>
        <rFont val="Arial"/>
        <family val="2"/>
      </rPr>
      <t>3</t>
    </r>
  </si>
  <si>
    <t>SITE CLEARANCE</t>
  </si>
  <si>
    <t>SUBSTRUCTURE</t>
  </si>
  <si>
    <t>EXCAVATION AND FILLINGS</t>
  </si>
  <si>
    <t>Anti-termite treatment to foundations trenches with "DURSBAN" or any other approved.</t>
  </si>
  <si>
    <t>CONCRETE</t>
  </si>
  <si>
    <t>REINFORCEMENT</t>
  </si>
  <si>
    <t>Damp proof membrane 1200g polythene sheets</t>
  </si>
  <si>
    <t>MASONRY</t>
  </si>
  <si>
    <t>m2</t>
  </si>
  <si>
    <t xml:space="preserve">SUPERSTRUCTURE  </t>
  </si>
  <si>
    <t>ROOF</t>
  </si>
  <si>
    <t>Aluzinc roofing sheets (0.4mm) and accessories; fixing in accordance with manufacturers recommendations.</t>
  </si>
  <si>
    <t>Extra over aluzinc plate fascia board 150mm depth</t>
  </si>
  <si>
    <t>Aluzinc ridge cap</t>
  </si>
  <si>
    <t>FLOOR FINISHES</t>
  </si>
  <si>
    <t xml:space="preserve">Unglazed, Porcelain tiles on 35mm thick cement/sand  skirting included </t>
  </si>
  <si>
    <t>Skirting tiles to match floor, 100mm</t>
  </si>
  <si>
    <r>
      <t>m</t>
    </r>
    <r>
      <rPr>
        <vertAlign val="superscript"/>
        <sz val="10"/>
        <color theme="1"/>
        <rFont val="Arial"/>
        <family val="2"/>
      </rPr>
      <t>2</t>
    </r>
  </si>
  <si>
    <t>EXTERNAL WALLS, INTERNAL WALL CSEB 240 BLOCK TYPE</t>
  </si>
  <si>
    <t xml:space="preserve">WINDOWS AND DOOR </t>
  </si>
  <si>
    <t>WINDOWS</t>
  </si>
  <si>
    <t>Metal window frame glazed (6mm) with buglar  proof and mosquito net. Frame size 1800mm x 1200mm</t>
  </si>
  <si>
    <t>CEILING FINISHES</t>
  </si>
  <si>
    <t>Provide wall tiles to full height</t>
  </si>
  <si>
    <t xml:space="preserve">Provide two double doors for the main hall entrance, the showroon and the storage </t>
  </si>
  <si>
    <t>Qty</t>
  </si>
  <si>
    <t>OPEN SHED WORK AREA</t>
  </si>
  <si>
    <t>Cut open walls to provide two fire exit door and cart away rubble</t>
  </si>
  <si>
    <t>ELECTRICAL SYSTEM</t>
  </si>
  <si>
    <t>EXTERNAL WORKS</t>
  </si>
  <si>
    <t>CEILING</t>
  </si>
  <si>
    <t>Provide new wash hand basins</t>
  </si>
  <si>
    <t>Inspect plumbing and repair</t>
  </si>
  <si>
    <t>COVERED AREA</t>
  </si>
  <si>
    <t>Remove existing roof structure, cover complete and cart away.</t>
  </si>
  <si>
    <t>Provide new hopper, new downpipe and new gutter</t>
  </si>
  <si>
    <t>Internal partitioning with 6mm thick tinted glass above pine wood partition and to door lintel</t>
  </si>
  <si>
    <t>Provide Aluminium glazing to showroom complete with buglar bars security</t>
  </si>
  <si>
    <t>SHOWER</t>
  </si>
  <si>
    <t>Provide new shower complete with plumbing</t>
  </si>
  <si>
    <t>Prepare walls and provide wall tiles to full height</t>
  </si>
  <si>
    <t>CONVERT THE EXTERNAL VERANDA AND PROVIDE ALUMINIUM GLAZING PARTITION</t>
  </si>
  <si>
    <t>BAKOTEH COMMUNITY DEVELOPMENT CENTRE</t>
  </si>
  <si>
    <t>Clear site around building area</t>
  </si>
  <si>
    <t>GROUND FLOOR SLAB</t>
  </si>
  <si>
    <t>construct ground slab with M20 concrete mix 150 thick in washed laterite aggregates</t>
  </si>
  <si>
    <t>Reinforcement; high yield steel bars with 6mm rods at 200 centres or BRC-A142 to ground floor slab</t>
  </si>
  <si>
    <t>DEMOLITION</t>
  </si>
  <si>
    <t>Construct Roof structure with Aluzing prefab  C89 -Section components 1.2mm thick</t>
  </si>
  <si>
    <t>provide Omega purlins 1.2mm thick at 600 c/c</t>
  </si>
  <si>
    <t>Plaster wall with 12mm thick</t>
  </si>
  <si>
    <t>Prepare wall and apply emulsion</t>
  </si>
  <si>
    <t>NO</t>
  </si>
  <si>
    <t>TOTAL SUMMARY</t>
  </si>
  <si>
    <t xml:space="preserve">RENOVATION AND REHABILITATION OF MAIN BUIULDING </t>
  </si>
  <si>
    <t>REHABILITATION AND RENNOVATION OF BAKOTEH COMMUNITY DEVELOPMENT CENTRE</t>
  </si>
  <si>
    <t>YEP</t>
  </si>
  <si>
    <t>The site is located at (BAKOTEH)</t>
  </si>
  <si>
    <t>The works which SHALL be implemented comprises of the following:</t>
  </si>
  <si>
    <t>Demolish existing walls for the admin office to increase the room size. Cart away rubble and clean room</t>
  </si>
  <si>
    <t>Level the premises ground and provide paving slabs with concrete M20 mixed in clean laterite with 6mm at 200 centres reinforced both ways</t>
  </si>
  <si>
    <t>provide 8mm reinforcement at 200 centres both ways</t>
  </si>
  <si>
    <t>Demolish side wall at the Looming hall and clear out debris for extension hall</t>
  </si>
  <si>
    <t>Prepare excavated trencehes and provide 50mm blinding with lean mix C10</t>
  </si>
  <si>
    <t>Construct foundation with 300mm thick strip mass cocrete</t>
  </si>
  <si>
    <t>Excavate for foundation Trenches 600mm deep x 6000mm wide</t>
  </si>
  <si>
    <t>Backfill with   hardcore materials/laterite to 250 thick and well compact.</t>
  </si>
  <si>
    <t>Provide Sand blinding 50mm thick on compacted hardcore</t>
  </si>
  <si>
    <r>
      <t>Construct starter blocks with 10N/mm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concrete blocks solid or hollow fill with lean mix</t>
    </r>
  </si>
  <si>
    <t>PRODUCTION ROOM</t>
  </si>
  <si>
    <t xml:space="preserve">CONSTRUCTION OF PRODUCTION ROOM </t>
  </si>
  <si>
    <t>Use 200mm thick cement sand blocks to construct new walls</t>
  </si>
  <si>
    <t>Lintel beam 200x200mm thick  with M20 concrete and 10mm reinforce main bars and 6mm stirrups.</t>
  </si>
  <si>
    <t>Plinth beam at ground floor slab level along the perimeter with 200 x 200mm thick of M20 concrete, reinforce with 10mm main bars and 6mm stirrups.</t>
  </si>
  <si>
    <t>High security single door from Alutech or similar</t>
  </si>
  <si>
    <t>High security double door from Alutech or similar</t>
  </si>
  <si>
    <t>provide 8mm thick soft plywood prepare with 2 coats vanish for ceiling cover</t>
  </si>
  <si>
    <t>provide ceiling joist with 50 x 75 red timber at 600x1200 centres both ways</t>
  </si>
  <si>
    <t>8mm thick soft plywood ceiling on 50 x 75 treated red timber joist of 600 x 1200 grid spacing. Aply mahagoney clear finish to ceiling</t>
  </si>
  <si>
    <t>Remove existing roof structure, cover completely and cart away</t>
  </si>
  <si>
    <t>provide 8mm thick soft plywood and finish with vanish for ceiling cover</t>
  </si>
  <si>
    <t>Remove existing damage door and replace with new Alutec doors</t>
  </si>
  <si>
    <t>Build new roof structre and provide new aluzinc sheets as cover complete with manufactureres specification</t>
  </si>
  <si>
    <t>Provide Aluzinc roof cover complete with fixings as per manufacturers specifications</t>
  </si>
  <si>
    <t>Build new roof structure complete with manufacturers specification to recive Aluzinc 0.45mm thick roofing sheets</t>
  </si>
  <si>
    <t>1. BAKOTEH CENTRE</t>
  </si>
  <si>
    <t>2. Electrical and Mechanical facilities including plumbing, drainage, smoke</t>
  </si>
  <si>
    <t>3. External works</t>
  </si>
  <si>
    <t xml:space="preserve"> GENERAL </t>
  </si>
  <si>
    <t>Rehabilitation and rennovation works</t>
  </si>
  <si>
    <t>Bakoteh Community Developemnt Centre</t>
  </si>
  <si>
    <t>THE SITE IS EXISTING BUILDINGS</t>
  </si>
  <si>
    <t>Internal partitioning with Aluminium panel to 1m above ground floor level</t>
  </si>
  <si>
    <t>Paster with 12mm thick on both sides</t>
  </si>
  <si>
    <t>Apply 2 coates emulsion to both sides</t>
  </si>
  <si>
    <t>SUMMARY TOTAL</t>
  </si>
  <si>
    <t>OPEN SHED WORK AREA, COVERED AREA, OUTSIDE TOILETS AND SHOWER</t>
  </si>
  <si>
    <t>DEMOLITION, REBUILDING OF WALLS, PAINTING, DECORATION AND PARTITIONING</t>
  </si>
  <si>
    <t>a. The external works comprise of a perimeter fence adjustment to two more courses and provide creepling flowers/trees enough to deter access to intruders</t>
  </si>
  <si>
    <t>detector, lighting, kitchenets and lockers</t>
  </si>
  <si>
    <t xml:space="preserve">Rehabilitation of the Main hall and create the necessary space, storages and electrical fittings fit for purpose.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</si>
</sst>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_)"/>
    <numFmt numFmtId="165" formatCode="_-* #,##0_-;\-* #,##0_-;_-* &quot;-&quot;??_-;_-@_-"/>
    <numFmt numFmtId="166" formatCode="General_)"/>
    <numFmt numFmtId="167" formatCode="#,##0.000"/>
    <numFmt numFmtId="168" formatCode="0.00_)"/>
    <numFmt numFmtId="169" formatCode="_-[$GMD]\ * #,##0.00_-;\-[$GMD]\ * #,##0.00_-;_-[$GMD]\ * &quot;-&quot;??_-;_-@_-"/>
  </numFmts>
  <fonts count="22" x14ac:knownFonts="1">
    <font>
      <sz val="12"/>
      <name val="Helv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Helv"/>
    </font>
    <font>
      <sz val="12"/>
      <name val="Helv"/>
    </font>
    <font>
      <sz val="10"/>
      <name val="Times New Roman"/>
      <family val="1"/>
    </font>
    <font>
      <b/>
      <i/>
      <sz val="10"/>
      <name val="Arial"/>
      <family val="2"/>
    </font>
    <font>
      <sz val="10"/>
      <color indexed="9"/>
      <name val="Arial"/>
      <family val="2"/>
    </font>
    <font>
      <u/>
      <sz val="12"/>
      <name val="Arial"/>
      <family val="2"/>
    </font>
    <font>
      <sz val="12"/>
      <name val="Tms Rmn"/>
    </font>
    <font>
      <b/>
      <sz val="9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indexed="8"/>
      </bottom>
      <diagonal/>
    </border>
    <border>
      <left/>
      <right style="double">
        <color auto="1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13">
    <xf numFmtId="164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2" fillId="0" borderId="1" applyBorder="0" applyAlignment="0"/>
    <xf numFmtId="0" fontId="4" fillId="0" borderId="0"/>
    <xf numFmtId="0" fontId="9" fillId="0" borderId="0"/>
    <xf numFmtId="166" fontId="14" fillId="0" borderId="0"/>
    <xf numFmtId="0" fontId="1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1">
    <xf numFmtId="164" fontId="0" fillId="0" borderId="0" xfId="0"/>
    <xf numFmtId="164" fontId="3" fillId="0" borderId="0" xfId="0" applyFont="1" applyFill="1"/>
    <xf numFmtId="164" fontId="2" fillId="0" borderId="0" xfId="0" applyNumberFormat="1" applyFont="1" applyFill="1" applyBorder="1" applyAlignment="1" applyProtection="1">
      <alignment horizontal="left"/>
    </xf>
    <xf numFmtId="166" fontId="3" fillId="0" borderId="0" xfId="9" applyFont="1" applyFill="1"/>
    <xf numFmtId="166" fontId="11" fillId="2" borderId="6" xfId="9" applyFont="1" applyFill="1" applyBorder="1" applyAlignment="1">
      <alignment horizontal="centerContinuous"/>
    </xf>
    <xf numFmtId="168" fontId="11" fillId="2" borderId="6" xfId="9" applyNumberFormat="1" applyFont="1" applyFill="1" applyBorder="1" applyProtection="1"/>
    <xf numFmtId="166" fontId="11" fillId="2" borderId="6" xfId="9" applyFont="1" applyFill="1" applyBorder="1" applyAlignment="1" applyProtection="1">
      <alignment horizontal="centerContinuous"/>
      <protection locked="0"/>
    </xf>
    <xf numFmtId="166" fontId="2" fillId="0" borderId="0" xfId="9" applyFont="1" applyFill="1"/>
    <xf numFmtId="168" fontId="2" fillId="0" borderId="0" xfId="9" applyNumberFormat="1" applyFont="1" applyFill="1" applyProtection="1"/>
    <xf numFmtId="166" fontId="2" fillId="0" borderId="0" xfId="9" applyFont="1" applyFill="1" applyProtection="1">
      <protection locked="0"/>
    </xf>
    <xf numFmtId="166" fontId="2" fillId="0" borderId="0" xfId="9" applyNumberFormat="1" applyFont="1" applyFill="1" applyAlignment="1" applyProtection="1">
      <alignment horizontal="left"/>
    </xf>
    <xf numFmtId="164" fontId="16" fillId="0" borderId="0" xfId="0" applyNumberFormat="1" applyFont="1" applyFill="1" applyAlignment="1" applyProtection="1">
      <alignment horizontal="left"/>
    </xf>
    <xf numFmtId="166" fontId="5" fillId="0" borderId="0" xfId="9" applyNumberFormat="1" applyFont="1" applyFill="1" applyAlignment="1" applyProtection="1">
      <alignment horizontal="left"/>
    </xf>
    <xf numFmtId="166" fontId="7" fillId="0" borderId="0" xfId="9" applyNumberFormat="1" applyFont="1" applyFill="1" applyAlignment="1" applyProtection="1">
      <alignment horizontal="left"/>
    </xf>
    <xf numFmtId="166" fontId="2" fillId="0" borderId="0" xfId="9" applyFont="1" applyFill="1" applyAlignment="1">
      <alignment horizontal="centerContinuous"/>
    </xf>
    <xf numFmtId="166" fontId="2" fillId="0" borderId="0" xfId="9" quotePrefix="1" applyNumberFormat="1" applyFont="1" applyFill="1" applyAlignment="1" applyProtection="1">
      <alignment horizontal="left"/>
    </xf>
    <xf numFmtId="166" fontId="2" fillId="0" borderId="0" xfId="9" applyFont="1" applyFill="1" applyAlignment="1" applyProtection="1">
      <alignment horizontal="centerContinuous"/>
      <protection locked="0"/>
    </xf>
    <xf numFmtId="166" fontId="3" fillId="0" borderId="0" xfId="9" applyFont="1" applyFill="1" applyProtection="1">
      <protection locked="0"/>
    </xf>
    <xf numFmtId="166" fontId="5" fillId="0" borderId="0" xfId="9" applyNumberFormat="1" applyFont="1" applyFill="1" applyBorder="1" applyAlignment="1" applyProtection="1">
      <alignment horizontal="left"/>
    </xf>
    <xf numFmtId="166" fontId="3" fillId="0" borderId="0" xfId="9" applyFont="1" applyFill="1" applyAlignment="1">
      <alignment horizontal="left"/>
    </xf>
    <xf numFmtId="166" fontId="2" fillId="0" borderId="0" xfId="9" applyFont="1" applyFill="1" applyBorder="1" applyAlignment="1">
      <alignment horizontal="left"/>
    </xf>
    <xf numFmtId="166" fontId="2" fillId="0" borderId="12" xfId="9" applyFont="1" applyFill="1" applyBorder="1"/>
    <xf numFmtId="166" fontId="5" fillId="0" borderId="12" xfId="9" applyNumberFormat="1" applyFont="1" applyFill="1" applyBorder="1" applyAlignment="1" applyProtection="1">
      <alignment horizontal="left"/>
    </xf>
    <xf numFmtId="166" fontId="2" fillId="0" borderId="12" xfId="9" applyFont="1" applyFill="1" applyBorder="1" applyProtection="1">
      <protection locked="0"/>
    </xf>
    <xf numFmtId="166" fontId="2" fillId="0" borderId="11" xfId="9" applyFont="1" applyFill="1" applyBorder="1" applyAlignment="1">
      <alignment horizontal="center"/>
    </xf>
    <xf numFmtId="165" fontId="2" fillId="0" borderId="11" xfId="1" applyNumberFormat="1" applyFont="1" applyFill="1" applyBorder="1" applyProtection="1">
      <protection locked="0"/>
    </xf>
    <xf numFmtId="166" fontId="6" fillId="0" borderId="12" xfId="9" applyFont="1" applyFill="1" applyBorder="1"/>
    <xf numFmtId="166" fontId="11" fillId="2" borderId="6" xfId="9" applyNumberFormat="1" applyFont="1" applyFill="1" applyBorder="1" applyAlignment="1" applyProtection="1">
      <alignment horizontal="left"/>
    </xf>
    <xf numFmtId="166" fontId="2" fillId="0" borderId="0" xfId="9" applyNumberFormat="1" applyFont="1" applyFill="1" applyBorder="1" applyAlignment="1" applyProtection="1">
      <alignment horizontal="left"/>
    </xf>
    <xf numFmtId="166" fontId="7" fillId="0" borderId="0" xfId="9" applyFont="1" applyFill="1" applyBorder="1" applyAlignment="1">
      <alignment horizontal="left"/>
    </xf>
    <xf numFmtId="166" fontId="2" fillId="0" borderId="12" xfId="9" applyFont="1" applyFill="1" applyBorder="1" applyAlignment="1">
      <alignment horizontal="left"/>
    </xf>
    <xf numFmtId="166" fontId="11" fillId="2" borderId="14" xfId="9" applyNumberFormat="1" applyFont="1" applyFill="1" applyBorder="1" applyAlignment="1" applyProtection="1">
      <alignment horizontal="center"/>
    </xf>
    <xf numFmtId="166" fontId="2" fillId="0" borderId="13" xfId="9" applyFont="1" applyFill="1" applyBorder="1" applyAlignment="1">
      <alignment horizontal="center"/>
    </xf>
    <xf numFmtId="166" fontId="2" fillId="0" borderId="13" xfId="9" applyNumberFormat="1" applyFont="1" applyFill="1" applyBorder="1" applyAlignment="1" applyProtection="1">
      <alignment horizontal="center"/>
    </xf>
    <xf numFmtId="166" fontId="3" fillId="0" borderId="13" xfId="9" applyFont="1" applyFill="1" applyBorder="1" applyAlignment="1">
      <alignment horizontal="center"/>
    </xf>
    <xf numFmtId="165" fontId="11" fillId="2" borderId="14" xfId="1" applyNumberFormat="1" applyFont="1" applyFill="1" applyBorder="1" applyAlignment="1" applyProtection="1">
      <alignment horizontal="center"/>
      <protection locked="0"/>
    </xf>
    <xf numFmtId="165" fontId="2" fillId="0" borderId="13" xfId="1" applyNumberFormat="1" applyFont="1" applyFill="1" applyBorder="1" applyProtection="1">
      <protection locked="0"/>
    </xf>
    <xf numFmtId="165" fontId="3" fillId="0" borderId="13" xfId="1" applyNumberFormat="1" applyFont="1" applyFill="1" applyBorder="1" applyProtection="1">
      <protection locked="0"/>
    </xf>
    <xf numFmtId="164" fontId="3" fillId="0" borderId="0" xfId="0" applyFont="1" applyFill="1" applyAlignment="1">
      <alignment vertical="top"/>
    </xf>
    <xf numFmtId="166" fontId="3" fillId="0" borderId="0" xfId="9" applyFont="1" applyFill="1" applyBorder="1" applyAlignment="1">
      <alignment horizontal="center"/>
    </xf>
    <xf numFmtId="166" fontId="3" fillId="0" borderId="0" xfId="9" applyFont="1" applyFill="1" applyBorder="1" applyAlignment="1">
      <alignment horizontal="left"/>
    </xf>
    <xf numFmtId="166" fontId="3" fillId="0" borderId="0" xfId="9" applyFont="1" applyFill="1" applyBorder="1"/>
    <xf numFmtId="166" fontId="3" fillId="0" borderId="0" xfId="9" applyFont="1" applyFill="1" applyBorder="1" applyProtection="1">
      <protection locked="0"/>
    </xf>
    <xf numFmtId="165" fontId="3" fillId="0" borderId="0" xfId="1" applyNumberFormat="1" applyFont="1" applyFill="1" applyBorder="1" applyProtection="1">
      <protection locked="0"/>
    </xf>
    <xf numFmtId="166" fontId="13" fillId="0" borderId="0" xfId="9" applyFont="1" applyFill="1" applyBorder="1"/>
    <xf numFmtId="43" fontId="1" fillId="0" borderId="15" xfId="1" applyFont="1" applyFill="1" applyBorder="1" applyAlignment="1" applyProtection="1">
      <alignment horizontal="center" vertical="top"/>
    </xf>
    <xf numFmtId="164" fontId="5" fillId="2" borderId="4" xfId="0" applyFont="1" applyFill="1" applyBorder="1" applyAlignment="1">
      <alignment horizontal="center" vertical="top"/>
    </xf>
    <xf numFmtId="164" fontId="5" fillId="2" borderId="3" xfId="0" applyNumberFormat="1" applyFont="1" applyFill="1" applyBorder="1" applyAlignment="1" applyProtection="1">
      <alignment horizontal="center" vertical="top"/>
    </xf>
    <xf numFmtId="43" fontId="5" fillId="2" borderId="2" xfId="1" applyFont="1" applyFill="1" applyBorder="1" applyAlignment="1" applyProtection="1">
      <alignment horizontal="center" vertical="top"/>
    </xf>
    <xf numFmtId="164" fontId="2" fillId="0" borderId="1" xfId="0" applyFont="1" applyFill="1" applyBorder="1" applyAlignment="1">
      <alignment horizontal="center" vertical="top"/>
    </xf>
    <xf numFmtId="164" fontId="2" fillId="0" borderId="0" xfId="0" applyFont="1" applyFill="1" applyBorder="1" applyAlignment="1">
      <alignment horizontal="center" vertical="top"/>
    </xf>
    <xf numFmtId="165" fontId="2" fillId="0" borderId="8" xfId="1" applyNumberFormat="1" applyFont="1" applyFill="1" applyBorder="1" applyAlignment="1">
      <alignment horizontal="center" vertical="top"/>
    </xf>
    <xf numFmtId="43" fontId="2" fillId="0" borderId="13" xfId="1" applyFont="1" applyFill="1" applyBorder="1" applyAlignment="1" applyProtection="1">
      <alignment horizontal="center" vertical="top"/>
    </xf>
    <xf numFmtId="164" fontId="2" fillId="0" borderId="1" xfId="0" applyNumberFormat="1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5" fontId="2" fillId="0" borderId="8" xfId="2" applyNumberFormat="1" applyFont="1" applyFill="1" applyBorder="1" applyAlignment="1">
      <alignment horizontal="center" vertical="top"/>
    </xf>
    <xf numFmtId="164" fontId="2" fillId="0" borderId="0" xfId="0" applyFont="1" applyFill="1"/>
    <xf numFmtId="164" fontId="2" fillId="0" borderId="0" xfId="0" applyFont="1" applyFill="1" applyAlignment="1">
      <alignment horizontal="center" vertical="top"/>
    </xf>
    <xf numFmtId="164" fontId="1" fillId="0" borderId="0" xfId="0" applyNumberFormat="1" applyFont="1" applyFill="1" applyBorder="1" applyAlignment="1" applyProtection="1">
      <alignment horizontal="left"/>
    </xf>
    <xf numFmtId="164" fontId="2" fillId="0" borderId="5" xfId="0" applyFont="1" applyFill="1" applyBorder="1" applyAlignment="1">
      <alignment horizontal="center" vertical="top"/>
    </xf>
    <xf numFmtId="43" fontId="2" fillId="0" borderId="8" xfId="1" applyFont="1" applyFill="1" applyBorder="1" applyAlignment="1">
      <alignment horizontal="center" vertical="top"/>
    </xf>
    <xf numFmtId="164" fontId="1" fillId="2" borderId="4" xfId="0" applyFont="1" applyFill="1" applyBorder="1" applyAlignment="1">
      <alignment horizontal="center" vertical="top"/>
    </xf>
    <xf numFmtId="164" fontId="2" fillId="0" borderId="16" xfId="0" applyNumberFormat="1" applyFont="1" applyFill="1" applyBorder="1" applyAlignment="1" applyProtection="1">
      <alignment vertical="top" wrapText="1"/>
    </xf>
    <xf numFmtId="4" fontId="1" fillId="0" borderId="17" xfId="10" applyNumberFormat="1" applyFont="1" applyFill="1" applyBorder="1" applyAlignment="1">
      <alignment horizontal="center" vertical="top"/>
    </xf>
    <xf numFmtId="164" fontId="5" fillId="2" borderId="19" xfId="0" applyFont="1" applyFill="1" applyBorder="1" applyAlignment="1">
      <alignment horizontal="center" vertical="top"/>
    </xf>
    <xf numFmtId="164" fontId="1" fillId="0" borderId="12" xfId="0" applyFont="1" applyFill="1" applyBorder="1"/>
    <xf numFmtId="164" fontId="1" fillId="0" borderId="12" xfId="0" applyFont="1" applyFill="1" applyBorder="1" applyAlignment="1">
      <alignment horizontal="center" vertical="top"/>
    </xf>
    <xf numFmtId="164" fontId="11" fillId="0" borderId="12" xfId="0" applyFont="1" applyFill="1" applyBorder="1" applyAlignment="1">
      <alignment horizontal="center" vertical="top"/>
    </xf>
    <xf numFmtId="164" fontId="2" fillId="0" borderId="12" xfId="0" applyFont="1" applyFill="1" applyBorder="1" applyAlignment="1">
      <alignment horizontal="center" vertical="top"/>
    </xf>
    <xf numFmtId="164" fontId="2" fillId="0" borderId="8" xfId="0" applyFont="1" applyFill="1" applyBorder="1" applyAlignment="1">
      <alignment horizontal="center" vertical="top"/>
    </xf>
    <xf numFmtId="164" fontId="2" fillId="0" borderId="1" xfId="0" quotePrefix="1" applyNumberFormat="1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 applyProtection="1">
      <alignment horizontal="left" vertical="top" wrapText="1"/>
    </xf>
    <xf numFmtId="164" fontId="2" fillId="0" borderId="0" xfId="0" quotePrefix="1" applyFont="1" applyFill="1" applyBorder="1" applyAlignment="1" applyProtection="1">
      <alignment horizontal="left"/>
    </xf>
    <xf numFmtId="164" fontId="2" fillId="0" borderId="1" xfId="0" applyFont="1" applyFill="1" applyBorder="1" applyAlignment="1" applyProtection="1">
      <alignment horizontal="center" vertical="top"/>
    </xf>
    <xf numFmtId="164" fontId="2" fillId="0" borderId="0" xfId="0" applyFont="1" applyFill="1" applyBorder="1"/>
    <xf numFmtId="164" fontId="18" fillId="0" borderId="0" xfId="0" applyNumberFormat="1" applyFont="1" applyFill="1" applyBorder="1" applyAlignment="1" applyProtection="1">
      <alignment horizontal="center" vertical="top"/>
    </xf>
    <xf numFmtId="43" fontId="18" fillId="0" borderId="13" xfId="1" applyFont="1" applyFill="1" applyBorder="1" applyAlignment="1" applyProtection="1">
      <alignment horizontal="center" vertical="top"/>
    </xf>
    <xf numFmtId="164" fontId="18" fillId="0" borderId="1" xfId="0" applyFont="1" applyFill="1" applyBorder="1" applyAlignment="1">
      <alignment horizontal="center" vertical="top"/>
    </xf>
    <xf numFmtId="4" fontId="1" fillId="0" borderId="1" xfId="10" applyNumberFormat="1" applyFont="1" applyFill="1" applyBorder="1" applyAlignment="1">
      <alignment horizontal="center" vertical="top"/>
    </xf>
    <xf numFmtId="3" fontId="2" fillId="0" borderId="0" xfId="10" applyNumberFormat="1" applyFont="1" applyFill="1" applyBorder="1" applyAlignment="1">
      <alignment horizontal="center" vertical="top"/>
    </xf>
    <xf numFmtId="165" fontId="2" fillId="0" borderId="8" xfId="2" applyNumberFormat="1" applyFont="1" applyFill="1" applyBorder="1" applyAlignment="1" applyProtection="1">
      <alignment horizontal="center" vertical="top"/>
    </xf>
    <xf numFmtId="164" fontId="1" fillId="0" borderId="0" xfId="0" quotePrefix="1" applyNumberFormat="1" applyFont="1" applyFill="1" applyBorder="1" applyAlignment="1" applyProtection="1">
      <alignment horizontal="left"/>
    </xf>
    <xf numFmtId="3" fontId="2" fillId="0" borderId="8" xfId="0" applyNumberFormat="1" applyFont="1" applyFill="1" applyBorder="1" applyAlignment="1" applyProtection="1">
      <alignment horizontal="center" vertical="top"/>
    </xf>
    <xf numFmtId="164" fontId="18" fillId="0" borderId="8" xfId="0" applyFont="1" applyFill="1" applyBorder="1" applyAlignment="1">
      <alignment horizontal="center" vertical="top"/>
    </xf>
    <xf numFmtId="164" fontId="2" fillId="0" borderId="16" xfId="0" applyFont="1" applyFill="1" applyBorder="1" applyAlignment="1">
      <alignment wrapText="1"/>
    </xf>
    <xf numFmtId="164" fontId="2" fillId="0" borderId="0" xfId="0" quotePrefix="1" applyFont="1" applyFill="1" applyBorder="1" applyAlignment="1">
      <alignment horizontal="left"/>
    </xf>
    <xf numFmtId="164" fontId="18" fillId="0" borderId="16" xfId="0" applyNumberFormat="1" applyFont="1" applyFill="1" applyBorder="1" applyAlignment="1" applyProtection="1">
      <alignment vertical="top" wrapText="1"/>
    </xf>
    <xf numFmtId="3" fontId="2" fillId="0" borderId="8" xfId="0" applyNumberFormat="1" applyFont="1" applyFill="1" applyBorder="1" applyAlignment="1">
      <alignment horizontal="center" vertical="top"/>
    </xf>
    <xf numFmtId="165" fontId="18" fillId="0" borderId="22" xfId="1" applyNumberFormat="1" applyFont="1" applyFill="1" applyBorder="1" applyAlignment="1" applyProtection="1">
      <alignment horizontal="center" vertical="top"/>
    </xf>
    <xf numFmtId="165" fontId="18" fillId="0" borderId="8" xfId="1" applyNumberFormat="1" applyFont="1" applyFill="1" applyBorder="1" applyAlignment="1" applyProtection="1">
      <alignment horizontal="center" vertical="top"/>
      <protection locked="0"/>
    </xf>
    <xf numFmtId="165" fontId="18" fillId="0" borderId="0" xfId="1" applyNumberFormat="1" applyFont="1" applyFill="1" applyBorder="1" applyAlignment="1" applyProtection="1">
      <alignment horizontal="center" vertical="top"/>
    </xf>
    <xf numFmtId="164" fontId="18" fillId="0" borderId="1" xfId="0" applyNumberFormat="1" applyFont="1" applyFill="1" applyBorder="1" applyAlignment="1" applyProtection="1">
      <alignment horizontal="center" vertical="top"/>
    </xf>
    <xf numFmtId="165" fontId="1" fillId="0" borderId="10" xfId="1" applyNumberFormat="1" applyFont="1" applyFill="1" applyBorder="1" applyAlignment="1" applyProtection="1">
      <alignment horizontal="left" vertical="center"/>
    </xf>
    <xf numFmtId="165" fontId="5" fillId="2" borderId="2" xfId="1" applyNumberFormat="1" applyFont="1" applyFill="1" applyBorder="1" applyAlignment="1">
      <alignment horizontal="center" vertical="center"/>
    </xf>
    <xf numFmtId="165" fontId="2" fillId="0" borderId="13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>
      <alignment vertical="center"/>
    </xf>
    <xf numFmtId="165" fontId="1" fillId="0" borderId="10" xfId="1" applyNumberFormat="1" applyFont="1" applyFill="1" applyBorder="1" applyAlignment="1" applyProtection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165" fontId="1" fillId="0" borderId="10" xfId="1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 applyProtection="1">
      <alignment horizontal="center" vertical="top"/>
    </xf>
    <xf numFmtId="43" fontId="1" fillId="0" borderId="10" xfId="1" applyFont="1" applyFill="1" applyBorder="1" applyAlignment="1" applyProtection="1">
      <alignment horizontal="center" vertical="top"/>
    </xf>
    <xf numFmtId="164" fontId="20" fillId="0" borderId="0" xfId="0" applyFont="1" applyFill="1"/>
    <xf numFmtId="164" fontId="1" fillId="0" borderId="9" xfId="0" applyFont="1" applyFill="1" applyBorder="1" applyAlignment="1">
      <alignment vertical="center"/>
    </xf>
    <xf numFmtId="164" fontId="1" fillId="0" borderId="9" xfId="0" applyFont="1" applyFill="1" applyBorder="1" applyAlignment="1">
      <alignment horizontal="center" vertical="center"/>
    </xf>
    <xf numFmtId="164" fontId="11" fillId="0" borderId="9" xfId="0" applyFont="1" applyFill="1" applyBorder="1" applyAlignment="1">
      <alignment horizontal="center" vertical="center"/>
    </xf>
    <xf numFmtId="164" fontId="2" fillId="0" borderId="9" xfId="0" applyFont="1" applyFill="1" applyBorder="1" applyAlignment="1">
      <alignment horizontal="center" vertical="center"/>
    </xf>
    <xf numFmtId="43" fontId="1" fillId="0" borderId="15" xfId="1" applyFont="1" applyFill="1" applyBorder="1" applyAlignment="1" applyProtection="1">
      <alignment horizontal="center" vertical="center"/>
    </xf>
    <xf numFmtId="164" fontId="1" fillId="2" borderId="4" xfId="0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 applyProtection="1">
      <alignment horizontal="center" vertical="center"/>
    </xf>
    <xf numFmtId="164" fontId="5" fillId="2" borderId="4" xfId="0" applyFont="1" applyFill="1" applyBorder="1" applyAlignment="1">
      <alignment horizontal="center" vertical="center"/>
    </xf>
    <xf numFmtId="164" fontId="5" fillId="2" borderId="19" xfId="0" applyFont="1" applyFill="1" applyBorder="1" applyAlignment="1">
      <alignment horizontal="center" vertical="center"/>
    </xf>
    <xf numFmtId="43" fontId="5" fillId="2" borderId="2" xfId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left" vertical="center"/>
    </xf>
    <xf numFmtId="164" fontId="2" fillId="0" borderId="1" xfId="0" applyFont="1" applyFill="1" applyBorder="1" applyAlignment="1">
      <alignment horizontal="center" vertical="center"/>
    </xf>
    <xf numFmtId="164" fontId="2" fillId="0" borderId="0" xfId="0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43" fontId="2" fillId="0" borderId="13" xfId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8" xfId="0" applyNumberFormat="1" applyFont="1" applyFill="1" applyBorder="1" applyAlignment="1" applyProtection="1">
      <alignment horizontal="center" vertical="center"/>
    </xf>
    <xf numFmtId="164" fontId="2" fillId="0" borderId="16" xfId="0" applyNumberFormat="1" applyFont="1" applyFill="1" applyBorder="1" applyAlignment="1" applyProtection="1">
      <alignment horizontal="left" vertical="center" wrapText="1"/>
    </xf>
    <xf numFmtId="164" fontId="1" fillId="0" borderId="16" xfId="0" applyNumberFormat="1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 applyProtection="1">
      <alignment vertical="center" wrapText="1"/>
    </xf>
    <xf numFmtId="164" fontId="2" fillId="0" borderId="0" xfId="0" applyNumberFormat="1" applyFont="1" applyFill="1" applyBorder="1" applyAlignment="1" applyProtection="1">
      <alignment vertical="center" wrapText="1"/>
    </xf>
    <xf numFmtId="164" fontId="1" fillId="0" borderId="0" xfId="0" applyNumberFormat="1" applyFont="1" applyFill="1" applyBorder="1" applyAlignment="1" applyProtection="1">
      <alignment vertical="center" wrapText="1"/>
    </xf>
    <xf numFmtId="165" fontId="2" fillId="0" borderId="8" xfId="2" applyNumberFormat="1" applyFont="1" applyFill="1" applyBorder="1" applyAlignment="1">
      <alignment horizontal="center" vertical="center"/>
    </xf>
    <xf numFmtId="4" fontId="1" fillId="0" borderId="17" xfId="10" applyNumberFormat="1" applyFont="1" applyFill="1" applyBorder="1" applyAlignment="1">
      <alignment horizontal="center" vertical="center"/>
    </xf>
    <xf numFmtId="3" fontId="1" fillId="0" borderId="9" xfId="1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 applyProtection="1">
      <alignment horizontal="center" vertical="center"/>
    </xf>
    <xf numFmtId="43" fontId="1" fillId="0" borderId="10" xfId="1" applyFont="1" applyFill="1" applyBorder="1" applyAlignment="1" applyProtection="1">
      <alignment horizontal="center" vertical="center"/>
    </xf>
    <xf numFmtId="164" fontId="2" fillId="0" borderId="0" xfId="0" applyFont="1" applyFill="1" applyAlignment="1">
      <alignment vertical="center"/>
    </xf>
    <xf numFmtId="164" fontId="2" fillId="0" borderId="0" xfId="0" applyFont="1" applyFill="1" applyAlignment="1">
      <alignment horizontal="center" vertical="center"/>
    </xf>
    <xf numFmtId="164" fontId="2" fillId="0" borderId="5" xfId="0" applyFont="1" applyFill="1" applyBorder="1" applyAlignment="1">
      <alignment horizontal="center" vertical="center"/>
    </xf>
    <xf numFmtId="43" fontId="2" fillId="0" borderId="8" xfId="1" applyFont="1" applyFill="1" applyBorder="1" applyAlignment="1">
      <alignment horizontal="center" vertical="center"/>
    </xf>
    <xf numFmtId="164" fontId="2" fillId="0" borderId="0" xfId="0" applyFont="1" applyFill="1" applyBorder="1" applyAlignment="1">
      <alignment vertical="center"/>
    </xf>
    <xf numFmtId="165" fontId="1" fillId="0" borderId="13" xfId="1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 applyProtection="1">
      <alignment horizontal="left" vertical="top" wrapText="1"/>
    </xf>
    <xf numFmtId="165" fontId="2" fillId="0" borderId="13" xfId="1" applyNumberFormat="1" applyFont="1" applyFill="1" applyBorder="1" applyAlignment="1" applyProtection="1">
      <alignment horizontal="center" vertical="center"/>
    </xf>
    <xf numFmtId="165" fontId="18" fillId="0" borderId="13" xfId="1" applyNumberFormat="1" applyFont="1" applyFill="1" applyBorder="1" applyAlignment="1">
      <alignment horizontal="center" vertical="center"/>
    </xf>
    <xf numFmtId="164" fontId="2" fillId="0" borderId="16" xfId="0" quotePrefix="1" applyFont="1" applyFill="1" applyBorder="1" applyAlignment="1">
      <alignment wrapText="1"/>
    </xf>
    <xf numFmtId="164" fontId="18" fillId="0" borderId="0" xfId="0" applyNumberFormat="1" applyFont="1" applyFill="1" applyBorder="1" applyAlignment="1" applyProtection="1">
      <alignment vertical="top" wrapText="1"/>
    </xf>
    <xf numFmtId="165" fontId="21" fillId="0" borderId="13" xfId="1" applyNumberFormat="1" applyFont="1" applyFill="1" applyBorder="1" applyAlignment="1">
      <alignment horizontal="center" vertical="center"/>
    </xf>
    <xf numFmtId="165" fontId="18" fillId="0" borderId="1" xfId="1" applyNumberFormat="1" applyFont="1" applyFill="1" applyBorder="1" applyAlignment="1" applyProtection="1">
      <alignment horizontal="center" vertical="top"/>
    </xf>
    <xf numFmtId="165" fontId="18" fillId="0" borderId="1" xfId="1" applyNumberFormat="1" applyFont="1" applyFill="1" applyBorder="1" applyAlignment="1" applyProtection="1">
      <alignment horizontal="center" vertical="top"/>
      <protection locked="0"/>
    </xf>
    <xf numFmtId="164" fontId="18" fillId="0" borderId="0" xfId="0" applyFont="1" applyFill="1" applyBorder="1" applyAlignment="1">
      <alignment horizontal="left" wrapText="1"/>
    </xf>
    <xf numFmtId="165" fontId="18" fillId="0" borderId="23" xfId="1" applyNumberFormat="1" applyFont="1" applyFill="1" applyBorder="1" applyAlignment="1" applyProtection="1">
      <alignment horizontal="center" vertical="top"/>
      <protection locked="0"/>
    </xf>
    <xf numFmtId="4" fontId="1" fillId="0" borderId="12" xfId="10" applyNumberFormat="1" applyFont="1" applyFill="1" applyBorder="1" applyAlignment="1">
      <alignment horizontal="left"/>
    </xf>
    <xf numFmtId="3" fontId="1" fillId="0" borderId="12" xfId="10" applyNumberFormat="1" applyFont="1" applyFill="1" applyBorder="1" applyAlignment="1">
      <alignment horizontal="center" vertical="top"/>
    </xf>
    <xf numFmtId="43" fontId="18" fillId="0" borderId="24" xfId="1" applyFont="1" applyFill="1" applyBorder="1" applyAlignment="1" applyProtection="1">
      <alignment horizontal="center" vertical="top"/>
    </xf>
    <xf numFmtId="164" fontId="5" fillId="2" borderId="25" xfId="0" applyNumberFormat="1" applyFont="1" applyFill="1" applyBorder="1" applyAlignment="1" applyProtection="1">
      <alignment horizontal="center" vertical="top"/>
    </xf>
    <xf numFmtId="4" fontId="1" fillId="0" borderId="12" xfId="10" applyNumberFormat="1" applyFont="1" applyFill="1" applyBorder="1" applyAlignment="1">
      <alignment horizontal="center" vertical="top"/>
    </xf>
    <xf numFmtId="164" fontId="5" fillId="2" borderId="26" xfId="0" applyFont="1" applyFill="1" applyBorder="1" applyAlignment="1">
      <alignment horizontal="center" vertical="top"/>
    </xf>
    <xf numFmtId="165" fontId="2" fillId="0" borderId="7" xfId="1" applyNumberFormat="1" applyFont="1" applyFill="1" applyBorder="1" applyAlignment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5" fontId="18" fillId="0" borderId="0" xfId="1" applyNumberFormat="1" applyFont="1" applyFill="1" applyBorder="1" applyAlignment="1" applyProtection="1">
      <alignment horizontal="center" vertical="top"/>
      <protection locked="0"/>
    </xf>
    <xf numFmtId="164" fontId="1" fillId="0" borderId="15" xfId="0" applyNumberFormat="1" applyFont="1" applyFill="1" applyBorder="1" applyAlignment="1" applyProtection="1">
      <alignment horizontal="center" vertical="top"/>
    </xf>
    <xf numFmtId="164" fontId="5" fillId="2" borderId="25" xfId="0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 applyProtection="1">
      <alignment horizontal="right"/>
    </xf>
    <xf numFmtId="164" fontId="1" fillId="0" borderId="0" xfId="0" applyNumberFormat="1" applyFont="1" applyFill="1" applyBorder="1" applyAlignment="1" applyProtection="1">
      <alignment horizontal="center" vertical="top"/>
    </xf>
    <xf numFmtId="164" fontId="1" fillId="0" borderId="7" xfId="0" applyNumberFormat="1" applyFont="1" applyFill="1" applyBorder="1" applyAlignment="1" applyProtection="1">
      <alignment horizontal="center" vertical="top"/>
    </xf>
    <xf numFmtId="43" fontId="1" fillId="0" borderId="13" xfId="1" applyFont="1" applyFill="1" applyBorder="1" applyAlignment="1" applyProtection="1">
      <alignment horizontal="center" vertical="top"/>
    </xf>
    <xf numFmtId="165" fontId="21" fillId="0" borderId="0" xfId="1" applyNumberFormat="1" applyFont="1" applyFill="1" applyBorder="1" applyAlignment="1" applyProtection="1">
      <alignment horizontal="center" vertical="top"/>
    </xf>
    <xf numFmtId="164" fontId="21" fillId="0" borderId="0" xfId="0" applyNumberFormat="1" applyFont="1" applyFill="1" applyBorder="1" applyAlignment="1" applyProtection="1">
      <alignment horizontal="center" vertical="top"/>
    </xf>
    <xf numFmtId="165" fontId="21" fillId="0" borderId="0" xfId="1" applyNumberFormat="1" applyFont="1" applyFill="1" applyBorder="1" applyAlignment="1" applyProtection="1">
      <alignment horizontal="center" vertical="top"/>
      <protection locked="0"/>
    </xf>
    <xf numFmtId="164" fontId="21" fillId="0" borderId="0" xfId="0" applyFont="1" applyFill="1" applyBorder="1" applyAlignment="1">
      <alignment horizontal="left" wrapText="1"/>
    </xf>
    <xf numFmtId="164" fontId="16" fillId="0" borderId="0" xfId="0" applyNumberFormat="1" applyFont="1" applyFill="1" applyAlignment="1" applyProtection="1">
      <alignment wrapText="1"/>
    </xf>
    <xf numFmtId="164" fontId="16" fillId="0" borderId="7" xfId="0" applyNumberFormat="1" applyFont="1" applyFill="1" applyBorder="1" applyAlignment="1" applyProtection="1">
      <alignment wrapText="1"/>
    </xf>
    <xf numFmtId="164" fontId="1" fillId="0" borderId="0" xfId="0" applyNumberFormat="1" applyFont="1" applyFill="1" applyBorder="1" applyAlignment="1" applyProtection="1">
      <alignment horizontal="center"/>
    </xf>
    <xf numFmtId="166" fontId="15" fillId="0" borderId="27" xfId="9" applyNumberFormat="1" applyFont="1" applyFill="1" applyBorder="1" applyAlignment="1" applyProtection="1">
      <alignment horizontal="left"/>
    </xf>
    <xf numFmtId="165" fontId="2" fillId="0" borderId="0" xfId="1" applyNumberFormat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164" fontId="3" fillId="0" borderId="0" xfId="0" applyFont="1" applyFill="1" applyBorder="1"/>
    <xf numFmtId="164" fontId="2" fillId="0" borderId="16" xfId="0" applyNumberFormat="1" applyFont="1" applyFill="1" applyBorder="1" applyAlignment="1" applyProtection="1">
      <alignment horizontal="left" vertical="top" wrapText="1"/>
    </xf>
    <xf numFmtId="165" fontId="2" fillId="0" borderId="0" xfId="1" applyNumberFormat="1" applyFont="1" applyFill="1" applyBorder="1" applyAlignment="1">
      <alignment vertical="center"/>
    </xf>
    <xf numFmtId="43" fontId="2" fillId="0" borderId="0" xfId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 applyProtection="1">
      <alignment horizontal="left"/>
    </xf>
    <xf numFmtId="164" fontId="2" fillId="0" borderId="16" xfId="0" applyNumberFormat="1" applyFont="1" applyFill="1" applyBorder="1" applyAlignment="1" applyProtection="1">
      <alignment wrapText="1"/>
    </xf>
    <xf numFmtId="166" fontId="2" fillId="0" borderId="5" xfId="9" applyFont="1" applyFill="1" applyBorder="1" applyAlignment="1">
      <alignment wrapText="1"/>
    </xf>
    <xf numFmtId="166" fontId="2" fillId="0" borderId="0" xfId="9" applyFont="1" applyFill="1" applyAlignment="1">
      <alignment wrapText="1"/>
    </xf>
    <xf numFmtId="166" fontId="2" fillId="0" borderId="7" xfId="9" applyFont="1" applyFill="1" applyBorder="1" applyAlignment="1">
      <alignment wrapText="1"/>
    </xf>
    <xf numFmtId="164" fontId="2" fillId="0" borderId="16" xfId="0" applyNumberFormat="1" applyFont="1" applyFill="1" applyBorder="1" applyAlignment="1" applyProtection="1">
      <alignment horizontal="left" vertical="center" wrapText="1"/>
    </xf>
    <xf numFmtId="164" fontId="18" fillId="0" borderId="5" xfId="0" applyFont="1" applyFill="1" applyBorder="1" applyAlignment="1">
      <alignment horizontal="left" wrapText="1"/>
    </xf>
    <xf numFmtId="164" fontId="2" fillId="0" borderId="17" xfId="0" applyFont="1" applyFill="1" applyBorder="1" applyAlignment="1">
      <alignment horizontal="center" vertical="center"/>
    </xf>
    <xf numFmtId="164" fontId="2" fillId="0" borderId="12" xfId="0" applyFont="1" applyFill="1" applyBorder="1" applyAlignment="1">
      <alignment horizontal="center" vertical="center"/>
    </xf>
    <xf numFmtId="165" fontId="2" fillId="0" borderId="18" xfId="2" applyNumberFormat="1" applyFont="1" applyFill="1" applyBorder="1" applyAlignment="1">
      <alignment horizontal="center" vertical="center"/>
    </xf>
    <xf numFmtId="164" fontId="1" fillId="0" borderId="31" xfId="0" applyNumberFormat="1" applyFont="1" applyFill="1" applyBorder="1" applyAlignment="1" applyProtection="1">
      <alignment horizontal="right" vertical="center"/>
    </xf>
    <xf numFmtId="164" fontId="1" fillId="0" borderId="17" xfId="0" applyFont="1" applyFill="1" applyBorder="1" applyAlignment="1">
      <alignment horizontal="center" vertical="center"/>
    </xf>
    <xf numFmtId="164" fontId="1" fillId="0" borderId="12" xfId="0" applyFont="1" applyFill="1" applyBorder="1" applyAlignment="1">
      <alignment horizontal="center" vertical="center"/>
    </xf>
    <xf numFmtId="165" fontId="1" fillId="0" borderId="18" xfId="2" applyNumberFormat="1" applyFont="1" applyFill="1" applyBorder="1" applyAlignment="1">
      <alignment horizontal="center" vertical="center"/>
    </xf>
    <xf numFmtId="43" fontId="1" fillId="0" borderId="11" xfId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164" fontId="21" fillId="0" borderId="0" xfId="0" applyFont="1" applyFill="1" applyBorder="1" applyAlignment="1">
      <alignment horizontal="center" wrapText="1"/>
    </xf>
    <xf numFmtId="4" fontId="1" fillId="0" borderId="9" xfId="10" applyNumberFormat="1" applyFont="1" applyFill="1" applyBorder="1" applyAlignment="1">
      <alignment horizontal="right" vertical="center"/>
    </xf>
    <xf numFmtId="169" fontId="1" fillId="0" borderId="13" xfId="1" applyNumberFormat="1" applyFont="1" applyFill="1" applyBorder="1" applyAlignment="1" applyProtection="1">
      <alignment horizontal="center" vertical="top"/>
    </xf>
    <xf numFmtId="169" fontId="21" fillId="0" borderId="13" xfId="1" applyNumberFormat="1" applyFont="1" applyFill="1" applyBorder="1" applyAlignment="1" applyProtection="1">
      <alignment horizontal="center" vertical="top"/>
    </xf>
    <xf numFmtId="169" fontId="18" fillId="0" borderId="13" xfId="1" applyNumberFormat="1" applyFont="1" applyFill="1" applyBorder="1" applyAlignment="1" applyProtection="1">
      <alignment horizontal="center" vertical="top"/>
    </xf>
    <xf numFmtId="169" fontId="18" fillId="0" borderId="24" xfId="1" applyNumberFormat="1" applyFont="1" applyFill="1" applyBorder="1" applyAlignment="1" applyProtection="1">
      <alignment horizontal="center" vertical="top"/>
    </xf>
    <xf numFmtId="169" fontId="1" fillId="0" borderId="10" xfId="1" applyNumberFormat="1" applyFont="1" applyFill="1" applyBorder="1" applyAlignment="1" applyProtection="1">
      <alignment horizontal="center" vertical="top"/>
    </xf>
    <xf numFmtId="166" fontId="1" fillId="0" borderId="0" xfId="9" applyNumberFormat="1" applyFont="1" applyFill="1" applyAlignment="1" applyProtection="1">
      <alignment horizontal="left"/>
    </xf>
    <xf numFmtId="164" fontId="1" fillId="0" borderId="0" xfId="0" applyNumberFormat="1" applyFont="1" applyFill="1" applyBorder="1" applyAlignment="1" applyProtection="1">
      <alignment horizontal="right" vertical="center"/>
    </xf>
    <xf numFmtId="43" fontId="1" fillId="0" borderId="13" xfId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6" fontId="11" fillId="0" borderId="29" xfId="9" applyNumberFormat="1" applyFont="1" applyFill="1" applyBorder="1" applyAlignment="1" applyProtection="1">
      <alignment horizontal="center"/>
    </xf>
    <xf numFmtId="166" fontId="11" fillId="0" borderId="28" xfId="9" applyNumberFormat="1" applyFont="1" applyFill="1" applyBorder="1" applyAlignment="1" applyProtection="1">
      <alignment horizontal="center"/>
    </xf>
    <xf numFmtId="166" fontId="11" fillId="0" borderId="30" xfId="9" applyNumberFormat="1" applyFont="1" applyFill="1" applyBorder="1" applyAlignment="1" applyProtection="1">
      <alignment horizontal="center"/>
    </xf>
    <xf numFmtId="166" fontId="2" fillId="0" borderId="0" xfId="9" applyNumberFormat="1" applyFont="1" applyFill="1" applyAlignment="1" applyProtection="1">
      <alignment horizontal="left" vertical="top" wrapText="1"/>
    </xf>
    <xf numFmtId="166" fontId="2" fillId="0" borderId="7" xfId="9" applyNumberFormat="1" applyFont="1" applyFill="1" applyBorder="1" applyAlignment="1" applyProtection="1">
      <alignment horizontal="left" vertical="top" wrapText="1"/>
    </xf>
    <xf numFmtId="164" fontId="16" fillId="0" borderId="0" xfId="0" applyNumberFormat="1" applyFont="1" applyFill="1" applyAlignment="1" applyProtection="1">
      <alignment horizontal="left" wrapText="1"/>
    </xf>
    <xf numFmtId="164" fontId="16" fillId="0" borderId="7" xfId="0" applyNumberFormat="1" applyFont="1" applyFill="1" applyBorder="1" applyAlignment="1" applyProtection="1">
      <alignment horizontal="left" wrapText="1"/>
    </xf>
    <xf numFmtId="166" fontId="2" fillId="0" borderId="5" xfId="9" applyFont="1" applyFill="1" applyBorder="1" applyAlignment="1">
      <alignment horizontal="left" wrapText="1" indent="3"/>
    </xf>
    <xf numFmtId="166" fontId="2" fillId="0" borderId="0" xfId="9" applyFont="1" applyFill="1" applyBorder="1" applyAlignment="1">
      <alignment horizontal="left" wrapText="1" indent="3"/>
    </xf>
    <xf numFmtId="166" fontId="2" fillId="0" borderId="7" xfId="9" applyFont="1" applyFill="1" applyBorder="1" applyAlignment="1">
      <alignment horizontal="left" wrapText="1" indent="3"/>
    </xf>
    <xf numFmtId="166" fontId="2" fillId="0" borderId="0" xfId="9" applyFont="1" applyFill="1" applyAlignment="1">
      <alignment horizontal="left" vertical="top"/>
    </xf>
    <xf numFmtId="166" fontId="2" fillId="0" borderId="7" xfId="9" applyFont="1" applyFill="1" applyBorder="1" applyAlignment="1">
      <alignment horizontal="left" vertical="top"/>
    </xf>
    <xf numFmtId="164" fontId="2" fillId="0" borderId="16" xfId="0" applyNumberFormat="1" applyFont="1" applyFill="1" applyBorder="1" applyAlignment="1" applyProtection="1">
      <alignment horizontal="left" vertical="center" wrapText="1"/>
    </xf>
    <xf numFmtId="164" fontId="2" fillId="0" borderId="31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 applyProtection="1">
      <alignment horizontal="left" wrapText="1"/>
    </xf>
    <xf numFmtId="164" fontId="18" fillId="0" borderId="21" xfId="0" applyFont="1" applyFill="1" applyBorder="1" applyAlignment="1">
      <alignment horizontal="left" wrapText="1"/>
    </xf>
    <xf numFmtId="164" fontId="2" fillId="0" borderId="16" xfId="0" applyNumberFormat="1" applyFont="1" applyFill="1" applyBorder="1" applyAlignment="1" applyProtection="1">
      <alignment horizontal="left" vertical="top" wrapText="1"/>
    </xf>
    <xf numFmtId="164" fontId="2" fillId="0" borderId="20" xfId="0" applyNumberFormat="1" applyFont="1" applyFill="1" applyBorder="1" applyAlignment="1" applyProtection="1">
      <alignment horizontal="left" vertical="top" wrapText="1"/>
    </xf>
    <xf numFmtId="164" fontId="21" fillId="0" borderId="5" xfId="0" applyFont="1" applyFill="1" applyBorder="1" applyAlignment="1">
      <alignment horizontal="center" vertical="center" wrapText="1"/>
    </xf>
    <xf numFmtId="164" fontId="21" fillId="0" borderId="0" xfId="0" applyFont="1" applyFill="1" applyBorder="1" applyAlignment="1">
      <alignment horizontal="center" vertical="center" wrapText="1"/>
    </xf>
    <xf numFmtId="164" fontId="21" fillId="0" borderId="7" xfId="0" applyFont="1" applyFill="1" applyBorder="1" applyAlignment="1">
      <alignment horizontal="center" vertical="center" wrapText="1"/>
    </xf>
  </cellXfs>
  <cellStyles count="13">
    <cellStyle name="Comma" xfId="1" builtinId="3"/>
    <cellStyle name="Comma 2" xfId="2"/>
    <cellStyle name="Comma 3" xfId="3"/>
    <cellStyle name="Comma 4" xfId="4"/>
    <cellStyle name="Comma 4 2" xfId="5"/>
    <cellStyle name="Hideable" xfId="6"/>
    <cellStyle name="Normal" xfId="0" builtinId="0"/>
    <cellStyle name="Normal 2" xfId="7"/>
    <cellStyle name="Normal 7" xfId="8"/>
    <cellStyle name="Normal_Bill 1" xfId="9"/>
    <cellStyle name="Normal_Prelims" xfId="10"/>
    <cellStyle name="Percent 2" xfId="11"/>
    <cellStyle name="Percent 3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" transitionEvaluation="1"/>
  <dimension ref="A1:I815"/>
  <sheetViews>
    <sheetView showGridLines="0" showZeros="0" tabSelected="1" view="pageBreakPreview" topLeftCell="A19" zoomScaleNormal="90" workbookViewId="0">
      <selection activeCell="C25" sqref="C25:H27"/>
    </sheetView>
  </sheetViews>
  <sheetFormatPr defaultColWidth="8.5" defaultRowHeight="15" x14ac:dyDescent="0.4"/>
  <cols>
    <col min="1" max="1" width="5" style="34" customWidth="1"/>
    <col min="2" max="2" width="4.0546875" style="19" customWidth="1"/>
    <col min="3" max="3" width="13" style="3" customWidth="1"/>
    <col min="4" max="6" width="7.71875" style="3" customWidth="1"/>
    <col min="7" max="7" width="6.77734375" style="3" customWidth="1"/>
    <col min="8" max="8" width="17.1640625" style="17" customWidth="1"/>
    <col min="9" max="9" width="5.1640625" style="37" customWidth="1"/>
    <col min="10" max="16384" width="8.5" style="3"/>
  </cols>
  <sheetData>
    <row r="1" spans="1:9" ht="15.4" thickTop="1" x14ac:dyDescent="0.4">
      <c r="A1" s="173"/>
      <c r="B1" s="208" t="s">
        <v>139</v>
      </c>
      <c r="C1" s="209"/>
      <c r="D1" s="209"/>
      <c r="E1" s="209"/>
      <c r="F1" s="209"/>
      <c r="G1" s="209"/>
      <c r="H1" s="209"/>
      <c r="I1" s="210"/>
    </row>
    <row r="2" spans="1:9" x14ac:dyDescent="0.4">
      <c r="A2" s="31" t="s">
        <v>0</v>
      </c>
      <c r="B2" s="27" t="s">
        <v>1</v>
      </c>
      <c r="C2" s="4"/>
      <c r="D2" s="4"/>
      <c r="E2" s="4"/>
      <c r="F2" s="4"/>
      <c r="G2" s="5"/>
      <c r="H2" s="6"/>
      <c r="I2" s="35"/>
    </row>
    <row r="3" spans="1:9" x14ac:dyDescent="0.4">
      <c r="A3" s="32"/>
      <c r="B3" s="20"/>
      <c r="C3" s="7"/>
      <c r="D3" s="7"/>
      <c r="E3" s="7"/>
      <c r="F3" s="7"/>
      <c r="G3" s="8"/>
      <c r="H3" s="9"/>
      <c r="I3" s="36"/>
    </row>
    <row r="4" spans="1:9" x14ac:dyDescent="0.4">
      <c r="A4" s="32"/>
      <c r="B4" s="18" t="s">
        <v>21</v>
      </c>
      <c r="C4" s="7"/>
      <c r="D4" s="7"/>
      <c r="E4" s="7"/>
      <c r="F4" s="7"/>
      <c r="G4" s="8"/>
      <c r="H4" s="9"/>
      <c r="I4" s="36"/>
    </row>
    <row r="5" spans="1:9" x14ac:dyDescent="0.4">
      <c r="A5" s="32"/>
      <c r="B5" s="18"/>
      <c r="C5" s="7"/>
      <c r="D5" s="7"/>
      <c r="E5" s="7"/>
      <c r="F5" s="7"/>
      <c r="G5" s="8"/>
      <c r="H5" s="9"/>
      <c r="I5" s="36"/>
    </row>
    <row r="6" spans="1:9" ht="15.6" customHeight="1" x14ac:dyDescent="0.4">
      <c r="A6" s="33" t="s">
        <v>6</v>
      </c>
      <c r="C6" s="203" t="s">
        <v>22</v>
      </c>
      <c r="D6" s="213" t="s">
        <v>106</v>
      </c>
      <c r="E6" s="213"/>
      <c r="F6" s="213"/>
      <c r="G6" s="213"/>
      <c r="H6" s="214"/>
      <c r="I6" s="36"/>
    </row>
    <row r="7" spans="1:9" x14ac:dyDescent="0.4">
      <c r="A7" s="33"/>
      <c r="C7" s="10"/>
      <c r="D7" s="213"/>
      <c r="E7" s="213"/>
      <c r="F7" s="213"/>
      <c r="G7" s="213"/>
      <c r="H7" s="214"/>
      <c r="I7" s="36"/>
    </row>
    <row r="8" spans="1:9" x14ac:dyDescent="0.4">
      <c r="A8" s="33"/>
      <c r="C8" s="10"/>
      <c r="D8" s="170"/>
      <c r="E8" s="170"/>
      <c r="F8" s="170"/>
      <c r="G8" s="170"/>
      <c r="H8" s="171"/>
      <c r="I8" s="36"/>
    </row>
    <row r="9" spans="1:9" x14ac:dyDescent="0.4">
      <c r="A9" s="33" t="s">
        <v>7</v>
      </c>
      <c r="C9" s="203" t="s">
        <v>23</v>
      </c>
      <c r="D9" s="10" t="s">
        <v>140</v>
      </c>
      <c r="E9" s="7"/>
      <c r="F9" s="7"/>
      <c r="G9" s="8"/>
      <c r="H9" s="9"/>
      <c r="I9" s="36"/>
    </row>
    <row r="10" spans="1:9" x14ac:dyDescent="0.4">
      <c r="A10" s="33"/>
      <c r="C10" s="10"/>
      <c r="D10" s="10"/>
      <c r="E10" s="7"/>
      <c r="F10" s="7"/>
      <c r="G10" s="8"/>
      <c r="H10" s="9"/>
      <c r="I10" s="36"/>
    </row>
    <row r="11" spans="1:9" x14ac:dyDescent="0.4">
      <c r="A11" s="33" t="s">
        <v>8</v>
      </c>
      <c r="C11" s="203" t="s">
        <v>24</v>
      </c>
      <c r="D11" s="11" t="s">
        <v>141</v>
      </c>
      <c r="E11" s="7"/>
      <c r="F11" s="7"/>
      <c r="G11" s="8"/>
      <c r="H11" s="9"/>
      <c r="I11" s="36"/>
    </row>
    <row r="12" spans="1:9" x14ac:dyDescent="0.4">
      <c r="A12" s="32"/>
      <c r="C12" s="7"/>
      <c r="D12" s="7"/>
      <c r="E12" s="7"/>
      <c r="F12" s="7"/>
      <c r="G12" s="8"/>
      <c r="H12" s="9"/>
      <c r="I12" s="36"/>
    </row>
    <row r="13" spans="1:9" x14ac:dyDescent="0.4">
      <c r="A13" s="32"/>
      <c r="C13" s="12" t="s">
        <v>25</v>
      </c>
      <c r="D13" s="7"/>
      <c r="E13" s="7"/>
      <c r="F13" s="7"/>
      <c r="G13" s="8"/>
      <c r="H13" s="9"/>
      <c r="I13" s="36"/>
    </row>
    <row r="14" spans="1:9" x14ac:dyDescent="0.4">
      <c r="A14" s="33" t="s">
        <v>5</v>
      </c>
      <c r="C14" s="203" t="s">
        <v>26</v>
      </c>
      <c r="D14" s="10" t="s">
        <v>107</v>
      </c>
      <c r="E14" s="7"/>
      <c r="F14" s="7"/>
      <c r="G14" s="8"/>
      <c r="H14" s="9"/>
      <c r="I14" s="36"/>
    </row>
    <row r="15" spans="1:9" x14ac:dyDescent="0.4">
      <c r="A15" s="32"/>
      <c r="C15" s="7"/>
      <c r="D15" s="13" t="s">
        <v>31</v>
      </c>
      <c r="E15" s="7"/>
      <c r="F15" s="7"/>
      <c r="G15" s="7"/>
      <c r="H15" s="9"/>
      <c r="I15" s="36"/>
    </row>
    <row r="16" spans="1:9" x14ac:dyDescent="0.4">
      <c r="A16" s="32"/>
      <c r="C16" s="7"/>
      <c r="D16" s="10"/>
      <c r="E16" s="7"/>
      <c r="F16" s="7"/>
      <c r="G16" s="8"/>
      <c r="H16" s="9"/>
      <c r="I16" s="36"/>
    </row>
    <row r="17" spans="1:9" x14ac:dyDescent="0.4">
      <c r="A17" s="32"/>
      <c r="B17" s="18" t="s">
        <v>142</v>
      </c>
      <c r="C17" s="14"/>
      <c r="D17" s="14"/>
      <c r="E17" s="14"/>
      <c r="F17" s="14"/>
      <c r="G17" s="8"/>
      <c r="H17" s="16"/>
      <c r="I17" s="36"/>
    </row>
    <row r="18" spans="1:9" x14ac:dyDescent="0.4">
      <c r="A18" s="33" t="s">
        <v>16</v>
      </c>
      <c r="B18" s="28" t="s">
        <v>27</v>
      </c>
      <c r="C18" s="15" t="s">
        <v>108</v>
      </c>
      <c r="D18" s="14"/>
      <c r="E18" s="14"/>
      <c r="F18" s="14"/>
      <c r="G18" s="8"/>
      <c r="H18" s="16"/>
      <c r="I18" s="36"/>
    </row>
    <row r="19" spans="1:9" x14ac:dyDescent="0.4">
      <c r="A19" s="33"/>
      <c r="B19" s="28"/>
      <c r="C19" s="15"/>
      <c r="D19" s="14"/>
      <c r="E19" s="14"/>
      <c r="F19" s="14"/>
      <c r="G19" s="8"/>
      <c r="H19" s="16"/>
      <c r="I19" s="36"/>
    </row>
    <row r="20" spans="1:9" x14ac:dyDescent="0.4">
      <c r="A20" s="32"/>
      <c r="B20" s="18" t="s">
        <v>28</v>
      </c>
      <c r="C20" s="7"/>
      <c r="D20" s="7"/>
      <c r="E20" s="7"/>
      <c r="F20" s="7"/>
      <c r="G20" s="8"/>
      <c r="H20" s="9"/>
      <c r="I20" s="36"/>
    </row>
    <row r="21" spans="1:9" x14ac:dyDescent="0.4">
      <c r="A21" s="32"/>
      <c r="B21" s="29"/>
      <c r="C21" s="7"/>
      <c r="D21" s="7"/>
      <c r="E21" s="7"/>
      <c r="F21" s="7"/>
      <c r="G21" s="8"/>
      <c r="H21" s="9"/>
      <c r="I21" s="36"/>
    </row>
    <row r="22" spans="1:9" x14ac:dyDescent="0.4">
      <c r="A22" s="32"/>
      <c r="B22" s="28" t="s">
        <v>109</v>
      </c>
      <c r="C22" s="7"/>
      <c r="D22" s="7"/>
      <c r="E22" s="7"/>
      <c r="F22" s="7"/>
      <c r="G22" s="7"/>
      <c r="H22" s="9"/>
      <c r="I22" s="36"/>
    </row>
    <row r="23" spans="1:9" x14ac:dyDescent="0.4">
      <c r="A23" s="32"/>
      <c r="B23" s="20"/>
      <c r="C23" s="7"/>
      <c r="D23" s="7"/>
      <c r="E23" s="7"/>
      <c r="F23" s="7"/>
      <c r="G23" s="7"/>
      <c r="H23" s="9"/>
      <c r="I23" s="36"/>
    </row>
    <row r="24" spans="1:9" x14ac:dyDescent="0.4">
      <c r="A24" s="32"/>
      <c r="B24" s="20"/>
      <c r="C24" s="12" t="s">
        <v>136</v>
      </c>
      <c r="D24" s="14"/>
      <c r="E24" s="14"/>
      <c r="F24" s="14"/>
      <c r="G24" s="14"/>
      <c r="H24" s="9"/>
      <c r="I24" s="36"/>
    </row>
    <row r="25" spans="1:9" x14ac:dyDescent="0.4">
      <c r="A25" s="32"/>
      <c r="B25" s="20"/>
      <c r="C25" s="211" t="s">
        <v>151</v>
      </c>
      <c r="D25" s="211"/>
      <c r="E25" s="211"/>
      <c r="F25" s="211"/>
      <c r="G25" s="211"/>
      <c r="H25" s="212"/>
      <c r="I25" s="36"/>
    </row>
    <row r="26" spans="1:9" x14ac:dyDescent="0.4">
      <c r="A26" s="32"/>
      <c r="B26" s="20"/>
      <c r="C26" s="211"/>
      <c r="D26" s="211"/>
      <c r="E26" s="211"/>
      <c r="F26" s="211"/>
      <c r="G26" s="211"/>
      <c r="H26" s="212"/>
      <c r="I26" s="36"/>
    </row>
    <row r="27" spans="1:9" ht="25.5" customHeight="1" x14ac:dyDescent="0.4">
      <c r="A27" s="32"/>
      <c r="B27" s="20"/>
      <c r="C27" s="211"/>
      <c r="D27" s="211"/>
      <c r="E27" s="211"/>
      <c r="F27" s="211"/>
      <c r="G27" s="211"/>
      <c r="H27" s="212"/>
      <c r="I27" s="36"/>
    </row>
    <row r="28" spans="1:9" x14ac:dyDescent="0.4">
      <c r="A28" s="32"/>
      <c r="B28" s="20"/>
      <c r="C28" s="10"/>
      <c r="D28" s="14"/>
      <c r="E28" s="14"/>
      <c r="F28" s="14"/>
      <c r="G28" s="14"/>
      <c r="H28" s="9"/>
      <c r="I28" s="36"/>
    </row>
    <row r="29" spans="1:9" x14ac:dyDescent="0.4">
      <c r="A29" s="32"/>
      <c r="B29" s="20"/>
      <c r="C29" s="10" t="s">
        <v>137</v>
      </c>
      <c r="D29" s="14"/>
      <c r="E29" s="14"/>
      <c r="F29" s="14"/>
      <c r="G29" s="14"/>
      <c r="H29" s="9"/>
      <c r="I29" s="36"/>
    </row>
    <row r="30" spans="1:9" x14ac:dyDescent="0.4">
      <c r="A30" s="32"/>
      <c r="B30" s="20"/>
      <c r="C30" s="10" t="s">
        <v>150</v>
      </c>
      <c r="D30" s="14"/>
      <c r="E30" s="14"/>
      <c r="F30" s="14"/>
      <c r="G30" s="14"/>
      <c r="H30" s="9"/>
      <c r="I30" s="36"/>
    </row>
    <row r="31" spans="1:9" x14ac:dyDescent="0.4">
      <c r="A31" s="32"/>
      <c r="B31" s="20"/>
      <c r="C31" s="10"/>
      <c r="D31" s="14"/>
      <c r="E31" s="14"/>
      <c r="F31" s="14"/>
      <c r="G31" s="14"/>
      <c r="H31" s="9"/>
      <c r="I31" s="36"/>
    </row>
    <row r="32" spans="1:9" x14ac:dyDescent="0.4">
      <c r="A32" s="32"/>
      <c r="B32" s="20"/>
      <c r="C32" s="13" t="s">
        <v>138</v>
      </c>
      <c r="D32" s="14"/>
      <c r="E32" s="14"/>
      <c r="F32" s="14"/>
      <c r="G32" s="14"/>
      <c r="H32" s="9"/>
      <c r="I32" s="36"/>
    </row>
    <row r="33" spans="1:9" x14ac:dyDescent="0.4">
      <c r="A33" s="32"/>
      <c r="B33" s="20"/>
      <c r="C33" s="7"/>
      <c r="D33" s="14"/>
      <c r="E33" s="14"/>
      <c r="F33" s="14"/>
      <c r="G33" s="14"/>
      <c r="H33" s="9"/>
      <c r="I33" s="36"/>
    </row>
    <row r="34" spans="1:9" ht="15.6" customHeight="1" x14ac:dyDescent="0.4">
      <c r="A34" s="32"/>
      <c r="B34" s="215" t="s">
        <v>149</v>
      </c>
      <c r="C34" s="216"/>
      <c r="D34" s="216"/>
      <c r="E34" s="216"/>
      <c r="F34" s="216"/>
      <c r="G34" s="216"/>
      <c r="H34" s="217"/>
      <c r="I34" s="36"/>
    </row>
    <row r="35" spans="1:9" x14ac:dyDescent="0.4">
      <c r="A35" s="32"/>
      <c r="B35" s="215"/>
      <c r="C35" s="216"/>
      <c r="D35" s="216"/>
      <c r="E35" s="216"/>
      <c r="F35" s="216"/>
      <c r="G35" s="216"/>
      <c r="H35" s="217"/>
      <c r="I35" s="36"/>
    </row>
    <row r="36" spans="1:9" x14ac:dyDescent="0.4">
      <c r="A36" s="32"/>
      <c r="B36" s="182"/>
      <c r="C36" s="183"/>
      <c r="D36" s="183"/>
      <c r="E36" s="183"/>
      <c r="F36" s="183"/>
      <c r="G36" s="183"/>
      <c r="H36" s="184"/>
      <c r="I36" s="36"/>
    </row>
    <row r="37" spans="1:9" ht="26.1" customHeight="1" x14ac:dyDescent="0.4">
      <c r="A37" s="32"/>
      <c r="B37" s="182"/>
      <c r="C37" s="218"/>
      <c r="D37" s="218"/>
      <c r="E37" s="218"/>
      <c r="F37" s="218"/>
      <c r="G37" s="218"/>
      <c r="H37" s="219"/>
      <c r="I37" s="36"/>
    </row>
    <row r="38" spans="1:9" x14ac:dyDescent="0.4">
      <c r="A38" s="32"/>
      <c r="B38" s="20"/>
      <c r="C38" s="10"/>
      <c r="D38" s="14"/>
      <c r="E38" s="14"/>
      <c r="F38" s="14"/>
      <c r="G38" s="14"/>
      <c r="H38" s="9"/>
      <c r="I38" s="36"/>
    </row>
    <row r="39" spans="1:9" x14ac:dyDescent="0.4">
      <c r="A39" s="32"/>
      <c r="B39" s="20"/>
      <c r="C39" s="10"/>
      <c r="D39" s="14"/>
      <c r="E39" s="14"/>
      <c r="F39" s="14"/>
      <c r="G39" s="14"/>
      <c r="H39" s="9"/>
      <c r="I39" s="36"/>
    </row>
    <row r="40" spans="1:9" x14ac:dyDescent="0.4">
      <c r="A40" s="32"/>
      <c r="B40" s="20"/>
      <c r="C40" s="10"/>
      <c r="D40" s="14"/>
      <c r="E40" s="14"/>
      <c r="F40" s="14"/>
      <c r="G40" s="14"/>
      <c r="H40" s="9"/>
      <c r="I40" s="36"/>
    </row>
    <row r="41" spans="1:9" x14ac:dyDescent="0.4">
      <c r="A41" s="32"/>
      <c r="B41" s="20"/>
      <c r="C41" s="10"/>
      <c r="D41" s="14"/>
      <c r="E41" s="14"/>
      <c r="F41" s="14"/>
      <c r="G41" s="14"/>
      <c r="H41" s="9"/>
      <c r="I41" s="36"/>
    </row>
    <row r="42" spans="1:9" x14ac:dyDescent="0.4">
      <c r="A42" s="32"/>
      <c r="B42" s="20"/>
      <c r="C42" s="10"/>
      <c r="D42" s="14"/>
      <c r="E42" s="14"/>
      <c r="F42" s="14"/>
      <c r="G42" s="14"/>
      <c r="H42" s="9"/>
      <c r="I42" s="36"/>
    </row>
    <row r="43" spans="1:9" x14ac:dyDescent="0.4">
      <c r="A43" s="32"/>
      <c r="B43" s="20"/>
      <c r="C43" s="10"/>
      <c r="D43" s="14"/>
      <c r="E43" s="14"/>
      <c r="F43" s="14"/>
      <c r="G43" s="14"/>
      <c r="H43" s="9"/>
      <c r="I43" s="36"/>
    </row>
    <row r="44" spans="1:9" x14ac:dyDescent="0.4">
      <c r="A44" s="32"/>
      <c r="B44" s="20"/>
      <c r="C44" s="10"/>
      <c r="D44" s="14"/>
      <c r="E44" s="14"/>
      <c r="F44" s="14"/>
      <c r="G44" s="14"/>
      <c r="H44" s="9"/>
      <c r="I44" s="36"/>
    </row>
    <row r="45" spans="1:9" x14ac:dyDescent="0.4">
      <c r="A45" s="32"/>
      <c r="B45" s="20"/>
      <c r="C45" s="10"/>
      <c r="D45" s="14"/>
      <c r="E45" s="14"/>
      <c r="F45" s="14"/>
      <c r="G45" s="14"/>
      <c r="H45" s="9"/>
      <c r="I45" s="36"/>
    </row>
    <row r="46" spans="1:9" ht="15.4" thickBot="1" x14ac:dyDescent="0.45">
      <c r="A46" s="32"/>
      <c r="B46" s="20"/>
      <c r="C46" s="7"/>
      <c r="D46" s="14"/>
      <c r="E46" s="14"/>
      <c r="F46" s="14"/>
      <c r="G46" s="7"/>
      <c r="H46" s="9"/>
      <c r="I46" s="36"/>
    </row>
    <row r="47" spans="1:9" ht="15.75" thickTop="1" thickBot="1" x14ac:dyDescent="0.45">
      <c r="A47" s="24"/>
      <c r="B47" s="30"/>
      <c r="C47" s="26"/>
      <c r="D47" s="21"/>
      <c r="E47" s="21"/>
      <c r="F47" s="22"/>
      <c r="G47" s="21"/>
      <c r="H47" s="23"/>
      <c r="I47" s="25">
        <f>SUM(I3:I43)</f>
        <v>0</v>
      </c>
    </row>
    <row r="48" spans="1:9" s="41" customFormat="1" ht="15.4" thickTop="1" x14ac:dyDescent="0.4">
      <c r="A48" s="39"/>
      <c r="B48" s="40"/>
      <c r="H48" s="42"/>
      <c r="I48" s="43"/>
    </row>
    <row r="49" spans="1:9" s="41" customFormat="1" x14ac:dyDescent="0.4">
      <c r="A49" s="39"/>
      <c r="B49" s="40"/>
      <c r="H49" s="42"/>
      <c r="I49" s="43"/>
    </row>
    <row r="50" spans="1:9" s="41" customFormat="1" x14ac:dyDescent="0.4">
      <c r="A50" s="39"/>
      <c r="B50" s="40"/>
      <c r="H50" s="42"/>
      <c r="I50" s="43"/>
    </row>
    <row r="51" spans="1:9" s="41" customFormat="1" x14ac:dyDescent="0.4">
      <c r="A51" s="39"/>
      <c r="B51" s="40"/>
      <c r="H51" s="42"/>
      <c r="I51" s="43"/>
    </row>
    <row r="52" spans="1:9" s="41" customFormat="1" x14ac:dyDescent="0.4">
      <c r="A52" s="39"/>
      <c r="B52" s="40"/>
      <c r="H52" s="42"/>
      <c r="I52" s="43"/>
    </row>
    <row r="53" spans="1:9" s="41" customFormat="1" x14ac:dyDescent="0.4">
      <c r="A53" s="39"/>
      <c r="B53" s="40"/>
      <c r="H53" s="42"/>
      <c r="I53" s="43"/>
    </row>
    <row r="54" spans="1:9" s="41" customFormat="1" x14ac:dyDescent="0.4">
      <c r="A54" s="39"/>
      <c r="B54" s="40"/>
      <c r="H54" s="42"/>
      <c r="I54" s="43"/>
    </row>
    <row r="55" spans="1:9" s="41" customFormat="1" x14ac:dyDescent="0.4">
      <c r="A55" s="39"/>
      <c r="B55" s="40"/>
      <c r="H55" s="42"/>
      <c r="I55" s="43"/>
    </row>
    <row r="56" spans="1:9" s="41" customFormat="1" x14ac:dyDescent="0.4">
      <c r="A56" s="39"/>
      <c r="B56" s="40"/>
      <c r="H56" s="42"/>
      <c r="I56" s="43"/>
    </row>
    <row r="57" spans="1:9" s="41" customFormat="1" x14ac:dyDescent="0.4">
      <c r="A57" s="39"/>
      <c r="B57" s="40"/>
      <c r="H57" s="42"/>
      <c r="I57" s="43"/>
    </row>
    <row r="58" spans="1:9" s="41" customFormat="1" x14ac:dyDescent="0.4">
      <c r="A58" s="39"/>
      <c r="B58" s="40"/>
      <c r="H58" s="42"/>
      <c r="I58" s="43"/>
    </row>
    <row r="59" spans="1:9" s="41" customFormat="1" x14ac:dyDescent="0.4">
      <c r="A59" s="39"/>
      <c r="B59" s="40"/>
      <c r="H59" s="42"/>
      <c r="I59" s="43"/>
    </row>
    <row r="60" spans="1:9" s="41" customFormat="1" x14ac:dyDescent="0.4">
      <c r="A60" s="39"/>
      <c r="B60" s="40"/>
      <c r="H60" s="42"/>
      <c r="I60" s="43"/>
    </row>
    <row r="61" spans="1:9" s="41" customFormat="1" x14ac:dyDescent="0.4">
      <c r="A61" s="39"/>
      <c r="B61" s="40"/>
      <c r="H61" s="42"/>
      <c r="I61" s="43"/>
    </row>
    <row r="62" spans="1:9" s="41" customFormat="1" x14ac:dyDescent="0.4">
      <c r="A62" s="39"/>
      <c r="B62" s="40"/>
      <c r="H62" s="42"/>
      <c r="I62" s="43"/>
    </row>
    <row r="63" spans="1:9" s="41" customFormat="1" x14ac:dyDescent="0.4">
      <c r="A63" s="39"/>
      <c r="B63" s="40"/>
      <c r="H63" s="42"/>
      <c r="I63" s="43"/>
    </row>
    <row r="64" spans="1:9" s="41" customFormat="1" x14ac:dyDescent="0.4">
      <c r="A64" s="39"/>
      <c r="B64" s="40"/>
      <c r="H64" s="42"/>
      <c r="I64" s="43"/>
    </row>
    <row r="65" spans="1:9" s="41" customFormat="1" x14ac:dyDescent="0.4">
      <c r="A65" s="39"/>
      <c r="B65" s="40"/>
      <c r="H65" s="42"/>
      <c r="I65" s="43"/>
    </row>
    <row r="66" spans="1:9" s="41" customFormat="1" x14ac:dyDescent="0.4">
      <c r="A66" s="39"/>
      <c r="B66" s="40"/>
      <c r="H66" s="42"/>
      <c r="I66" s="43"/>
    </row>
    <row r="67" spans="1:9" s="41" customFormat="1" x14ac:dyDescent="0.4">
      <c r="A67" s="39"/>
      <c r="B67" s="40"/>
      <c r="H67" s="42"/>
      <c r="I67" s="43"/>
    </row>
    <row r="68" spans="1:9" s="41" customFormat="1" x14ac:dyDescent="0.4">
      <c r="A68" s="39"/>
      <c r="B68" s="40"/>
      <c r="H68" s="42"/>
      <c r="I68" s="43"/>
    </row>
    <row r="69" spans="1:9" s="41" customFormat="1" x14ac:dyDescent="0.4">
      <c r="A69" s="39"/>
      <c r="B69" s="40"/>
      <c r="H69" s="42"/>
      <c r="I69" s="43"/>
    </row>
    <row r="70" spans="1:9" s="41" customFormat="1" x14ac:dyDescent="0.4">
      <c r="A70" s="39"/>
      <c r="B70" s="40"/>
      <c r="H70" s="42"/>
      <c r="I70" s="43"/>
    </row>
    <row r="71" spans="1:9" s="41" customFormat="1" x14ac:dyDescent="0.4">
      <c r="A71" s="39"/>
      <c r="B71" s="40"/>
      <c r="H71" s="42"/>
      <c r="I71" s="43"/>
    </row>
    <row r="72" spans="1:9" s="41" customFormat="1" x14ac:dyDescent="0.4">
      <c r="A72" s="39"/>
      <c r="B72" s="40"/>
      <c r="H72" s="42"/>
      <c r="I72" s="43"/>
    </row>
    <row r="73" spans="1:9" s="41" customFormat="1" x14ac:dyDescent="0.4">
      <c r="A73" s="39"/>
      <c r="B73" s="40"/>
      <c r="H73" s="42"/>
      <c r="I73" s="43"/>
    </row>
    <row r="74" spans="1:9" s="41" customFormat="1" x14ac:dyDescent="0.4">
      <c r="A74" s="39"/>
      <c r="B74" s="40"/>
      <c r="H74" s="42"/>
      <c r="I74" s="43"/>
    </row>
    <row r="75" spans="1:9" s="41" customFormat="1" x14ac:dyDescent="0.4">
      <c r="A75" s="39"/>
      <c r="B75" s="40"/>
      <c r="H75" s="42"/>
      <c r="I75" s="43"/>
    </row>
    <row r="76" spans="1:9" s="41" customFormat="1" x14ac:dyDescent="0.4">
      <c r="A76" s="39"/>
      <c r="B76" s="40"/>
      <c r="H76" s="42"/>
      <c r="I76" s="43"/>
    </row>
    <row r="77" spans="1:9" s="41" customFormat="1" x14ac:dyDescent="0.4">
      <c r="A77" s="39"/>
      <c r="B77" s="40"/>
      <c r="H77" s="42"/>
      <c r="I77" s="43"/>
    </row>
    <row r="78" spans="1:9" s="41" customFormat="1" x14ac:dyDescent="0.4">
      <c r="A78" s="39"/>
      <c r="B78" s="40"/>
      <c r="H78" s="42"/>
      <c r="I78" s="43"/>
    </row>
    <row r="79" spans="1:9" s="41" customFormat="1" x14ac:dyDescent="0.4">
      <c r="A79" s="39"/>
      <c r="B79" s="40"/>
      <c r="H79" s="42"/>
      <c r="I79" s="43"/>
    </row>
    <row r="80" spans="1:9" s="41" customFormat="1" x14ac:dyDescent="0.4">
      <c r="A80" s="39"/>
      <c r="B80" s="40"/>
      <c r="H80" s="42"/>
      <c r="I80" s="43"/>
    </row>
    <row r="81" spans="1:9" s="41" customFormat="1" x14ac:dyDescent="0.4">
      <c r="A81" s="39"/>
      <c r="B81" s="40"/>
      <c r="H81" s="42"/>
      <c r="I81" s="43"/>
    </row>
    <row r="82" spans="1:9" s="41" customFormat="1" x14ac:dyDescent="0.4">
      <c r="A82" s="39"/>
      <c r="B82" s="40"/>
      <c r="H82" s="42"/>
      <c r="I82" s="43"/>
    </row>
    <row r="83" spans="1:9" s="41" customFormat="1" x14ac:dyDescent="0.4">
      <c r="A83" s="39"/>
      <c r="B83" s="40"/>
      <c r="H83" s="42"/>
      <c r="I83" s="43"/>
    </row>
    <row r="84" spans="1:9" s="41" customFormat="1" x14ac:dyDescent="0.4">
      <c r="A84" s="39"/>
      <c r="B84" s="40"/>
      <c r="H84" s="42"/>
      <c r="I84" s="43"/>
    </row>
    <row r="85" spans="1:9" s="41" customFormat="1" x14ac:dyDescent="0.4">
      <c r="A85" s="39"/>
      <c r="B85" s="40"/>
      <c r="H85" s="42"/>
      <c r="I85" s="43"/>
    </row>
    <row r="86" spans="1:9" s="41" customFormat="1" x14ac:dyDescent="0.4">
      <c r="A86" s="39"/>
      <c r="B86" s="40"/>
      <c r="H86" s="42"/>
      <c r="I86" s="43"/>
    </row>
    <row r="87" spans="1:9" s="41" customFormat="1" x14ac:dyDescent="0.4">
      <c r="A87" s="39"/>
      <c r="B87" s="40"/>
      <c r="H87" s="42"/>
      <c r="I87" s="43"/>
    </row>
    <row r="88" spans="1:9" s="41" customFormat="1" x14ac:dyDescent="0.4">
      <c r="A88" s="39"/>
      <c r="B88" s="40"/>
      <c r="H88" s="42"/>
      <c r="I88" s="43"/>
    </row>
    <row r="89" spans="1:9" s="41" customFormat="1" x14ac:dyDescent="0.4">
      <c r="A89" s="39"/>
      <c r="B89" s="40"/>
      <c r="H89" s="42"/>
      <c r="I89" s="43"/>
    </row>
    <row r="90" spans="1:9" s="41" customFormat="1" x14ac:dyDescent="0.4">
      <c r="A90" s="39"/>
      <c r="B90" s="40"/>
      <c r="H90" s="42"/>
      <c r="I90" s="43"/>
    </row>
    <row r="91" spans="1:9" s="41" customFormat="1" x14ac:dyDescent="0.4">
      <c r="A91" s="39"/>
      <c r="B91" s="40"/>
      <c r="H91" s="42"/>
      <c r="I91" s="43"/>
    </row>
    <row r="92" spans="1:9" s="41" customFormat="1" x14ac:dyDescent="0.4">
      <c r="A92" s="39"/>
      <c r="B92" s="40"/>
      <c r="H92" s="42"/>
      <c r="I92" s="43"/>
    </row>
    <row r="93" spans="1:9" s="41" customFormat="1" x14ac:dyDescent="0.4">
      <c r="A93" s="39"/>
      <c r="B93" s="40"/>
      <c r="H93" s="42"/>
      <c r="I93" s="43"/>
    </row>
    <row r="94" spans="1:9" s="41" customFormat="1" x14ac:dyDescent="0.4">
      <c r="A94" s="39"/>
      <c r="B94" s="40"/>
      <c r="H94" s="42"/>
      <c r="I94" s="43"/>
    </row>
    <row r="95" spans="1:9" s="41" customFormat="1" x14ac:dyDescent="0.4">
      <c r="A95" s="39"/>
      <c r="B95" s="40"/>
      <c r="H95" s="42"/>
      <c r="I95" s="43"/>
    </row>
    <row r="96" spans="1:9" s="41" customFormat="1" x14ac:dyDescent="0.4">
      <c r="A96" s="39"/>
      <c r="B96" s="40"/>
      <c r="H96" s="42"/>
      <c r="I96" s="43"/>
    </row>
    <row r="97" spans="1:9" s="41" customFormat="1" x14ac:dyDescent="0.4">
      <c r="A97" s="39"/>
      <c r="B97" s="40"/>
      <c r="H97" s="42"/>
      <c r="I97" s="43"/>
    </row>
    <row r="98" spans="1:9" s="41" customFormat="1" x14ac:dyDescent="0.4">
      <c r="A98" s="39"/>
      <c r="B98" s="40"/>
      <c r="H98" s="42"/>
      <c r="I98" s="43"/>
    </row>
    <row r="99" spans="1:9" s="41" customFormat="1" x14ac:dyDescent="0.4">
      <c r="A99" s="39"/>
      <c r="B99" s="40"/>
      <c r="H99" s="42"/>
      <c r="I99" s="43"/>
    </row>
    <row r="100" spans="1:9" s="41" customFormat="1" x14ac:dyDescent="0.4">
      <c r="A100" s="39"/>
      <c r="B100" s="40"/>
      <c r="H100" s="42"/>
      <c r="I100" s="43"/>
    </row>
    <row r="101" spans="1:9" s="41" customFormat="1" x14ac:dyDescent="0.4">
      <c r="A101" s="39"/>
      <c r="B101" s="40"/>
      <c r="H101" s="42"/>
      <c r="I101" s="43"/>
    </row>
    <row r="102" spans="1:9" s="41" customFormat="1" x14ac:dyDescent="0.4">
      <c r="A102" s="39"/>
      <c r="B102" s="40"/>
      <c r="H102" s="42"/>
      <c r="I102" s="43"/>
    </row>
    <row r="103" spans="1:9" s="41" customFormat="1" x14ac:dyDescent="0.4">
      <c r="A103" s="39"/>
      <c r="B103" s="40"/>
      <c r="H103" s="42"/>
      <c r="I103" s="43"/>
    </row>
    <row r="104" spans="1:9" s="41" customFormat="1" x14ac:dyDescent="0.4">
      <c r="A104" s="39"/>
      <c r="B104" s="40"/>
      <c r="H104" s="42"/>
      <c r="I104" s="43"/>
    </row>
    <row r="105" spans="1:9" s="41" customFormat="1" x14ac:dyDescent="0.4">
      <c r="A105" s="39"/>
      <c r="B105" s="40"/>
      <c r="H105" s="42"/>
      <c r="I105" s="43"/>
    </row>
    <row r="106" spans="1:9" s="41" customFormat="1" x14ac:dyDescent="0.4">
      <c r="A106" s="39"/>
      <c r="B106" s="40"/>
      <c r="H106" s="42"/>
      <c r="I106" s="43"/>
    </row>
    <row r="107" spans="1:9" s="41" customFormat="1" x14ac:dyDescent="0.4">
      <c r="A107" s="39"/>
      <c r="B107" s="40"/>
      <c r="H107" s="42"/>
      <c r="I107" s="43"/>
    </row>
    <row r="108" spans="1:9" s="41" customFormat="1" x14ac:dyDescent="0.4">
      <c r="A108" s="39"/>
      <c r="B108" s="40"/>
      <c r="H108" s="42"/>
      <c r="I108" s="43"/>
    </row>
    <row r="109" spans="1:9" s="41" customFormat="1" x14ac:dyDescent="0.4">
      <c r="A109" s="39"/>
      <c r="B109" s="40"/>
      <c r="H109" s="42"/>
      <c r="I109" s="43"/>
    </row>
    <row r="110" spans="1:9" s="41" customFormat="1" x14ac:dyDescent="0.4">
      <c r="A110" s="39"/>
      <c r="B110" s="40"/>
      <c r="H110" s="42"/>
      <c r="I110" s="43"/>
    </row>
    <row r="111" spans="1:9" s="41" customFormat="1" x14ac:dyDescent="0.4">
      <c r="A111" s="39"/>
      <c r="B111" s="40"/>
      <c r="H111" s="42"/>
      <c r="I111" s="43"/>
    </row>
    <row r="112" spans="1:9" s="41" customFormat="1" x14ac:dyDescent="0.4">
      <c r="A112" s="39"/>
      <c r="B112" s="40"/>
      <c r="H112" s="42"/>
      <c r="I112" s="43"/>
    </row>
    <row r="113" spans="1:9" s="41" customFormat="1" x14ac:dyDescent="0.4">
      <c r="A113" s="39"/>
      <c r="B113" s="40"/>
      <c r="H113" s="42"/>
      <c r="I113" s="43"/>
    </row>
    <row r="114" spans="1:9" s="41" customFormat="1" x14ac:dyDescent="0.4">
      <c r="A114" s="39"/>
      <c r="B114" s="40"/>
      <c r="H114" s="42"/>
      <c r="I114" s="43"/>
    </row>
    <row r="115" spans="1:9" s="41" customFormat="1" x14ac:dyDescent="0.4">
      <c r="A115" s="39"/>
      <c r="B115" s="40"/>
      <c r="H115" s="42"/>
      <c r="I115" s="43"/>
    </row>
    <row r="116" spans="1:9" s="41" customFormat="1" x14ac:dyDescent="0.4">
      <c r="A116" s="39"/>
      <c r="B116" s="40"/>
      <c r="H116" s="42"/>
      <c r="I116" s="43"/>
    </row>
    <row r="117" spans="1:9" s="41" customFormat="1" x14ac:dyDescent="0.4">
      <c r="A117" s="39"/>
      <c r="B117" s="40"/>
      <c r="H117" s="42"/>
      <c r="I117" s="43"/>
    </row>
    <row r="118" spans="1:9" s="41" customFormat="1" x14ac:dyDescent="0.4">
      <c r="A118" s="39"/>
      <c r="B118" s="40"/>
      <c r="H118" s="42"/>
      <c r="I118" s="43"/>
    </row>
    <row r="119" spans="1:9" s="41" customFormat="1" x14ac:dyDescent="0.4">
      <c r="A119" s="39"/>
      <c r="B119" s="40"/>
      <c r="H119" s="42"/>
      <c r="I119" s="43"/>
    </row>
    <row r="120" spans="1:9" s="41" customFormat="1" x14ac:dyDescent="0.4">
      <c r="A120" s="39"/>
      <c r="B120" s="40"/>
      <c r="H120" s="42"/>
      <c r="I120" s="43"/>
    </row>
    <row r="121" spans="1:9" s="41" customFormat="1" x14ac:dyDescent="0.4">
      <c r="A121" s="39"/>
      <c r="B121" s="40"/>
      <c r="H121" s="42"/>
      <c r="I121" s="43"/>
    </row>
    <row r="122" spans="1:9" s="41" customFormat="1" x14ac:dyDescent="0.4">
      <c r="A122" s="39"/>
      <c r="B122" s="40"/>
      <c r="H122" s="42"/>
      <c r="I122" s="43"/>
    </row>
    <row r="123" spans="1:9" s="41" customFormat="1" x14ac:dyDescent="0.4">
      <c r="A123" s="39"/>
      <c r="B123" s="40"/>
      <c r="H123" s="42"/>
      <c r="I123" s="43"/>
    </row>
    <row r="124" spans="1:9" s="41" customFormat="1" x14ac:dyDescent="0.4">
      <c r="A124" s="39"/>
      <c r="B124" s="40"/>
      <c r="H124" s="42"/>
      <c r="I124" s="43"/>
    </row>
    <row r="125" spans="1:9" s="41" customFormat="1" x14ac:dyDescent="0.4">
      <c r="A125" s="39"/>
      <c r="B125" s="40"/>
      <c r="H125" s="42"/>
      <c r="I125" s="43"/>
    </row>
    <row r="126" spans="1:9" s="41" customFormat="1" x14ac:dyDescent="0.4">
      <c r="A126" s="39"/>
      <c r="B126" s="40"/>
      <c r="H126" s="42"/>
      <c r="I126" s="43"/>
    </row>
    <row r="127" spans="1:9" s="41" customFormat="1" x14ac:dyDescent="0.4">
      <c r="A127" s="39"/>
      <c r="B127" s="40"/>
      <c r="H127" s="42"/>
      <c r="I127" s="43"/>
    </row>
    <row r="128" spans="1:9" s="41" customFormat="1" x14ac:dyDescent="0.4">
      <c r="A128" s="39"/>
      <c r="B128" s="40"/>
      <c r="H128" s="42"/>
      <c r="I128" s="43"/>
    </row>
    <row r="129" spans="1:9" s="41" customFormat="1" x14ac:dyDescent="0.4">
      <c r="A129" s="39"/>
      <c r="B129" s="40"/>
      <c r="H129" s="42"/>
      <c r="I129" s="43"/>
    </row>
    <row r="130" spans="1:9" s="41" customFormat="1" x14ac:dyDescent="0.4">
      <c r="A130" s="39"/>
      <c r="B130" s="40"/>
      <c r="H130" s="42"/>
      <c r="I130" s="43"/>
    </row>
    <row r="131" spans="1:9" s="41" customFormat="1" x14ac:dyDescent="0.4">
      <c r="A131" s="39"/>
      <c r="B131" s="40"/>
      <c r="H131" s="42"/>
      <c r="I131" s="43"/>
    </row>
    <row r="132" spans="1:9" s="41" customFormat="1" x14ac:dyDescent="0.4">
      <c r="A132" s="39"/>
      <c r="B132" s="40"/>
      <c r="H132" s="42"/>
      <c r="I132" s="43"/>
    </row>
    <row r="133" spans="1:9" s="41" customFormat="1" x14ac:dyDescent="0.4">
      <c r="A133" s="39"/>
      <c r="B133" s="40"/>
      <c r="H133" s="42"/>
      <c r="I133" s="43"/>
    </row>
    <row r="134" spans="1:9" s="41" customFormat="1" x14ac:dyDescent="0.4">
      <c r="A134" s="39"/>
      <c r="B134" s="40"/>
      <c r="H134" s="42"/>
      <c r="I134" s="43"/>
    </row>
    <row r="135" spans="1:9" s="41" customFormat="1" x14ac:dyDescent="0.4">
      <c r="A135" s="39"/>
      <c r="B135" s="40"/>
      <c r="H135" s="42"/>
      <c r="I135" s="43"/>
    </row>
    <row r="136" spans="1:9" s="41" customFormat="1" x14ac:dyDescent="0.4">
      <c r="A136" s="39"/>
      <c r="B136" s="40"/>
      <c r="H136" s="42"/>
      <c r="I136" s="43"/>
    </row>
    <row r="137" spans="1:9" s="41" customFormat="1" x14ac:dyDescent="0.4">
      <c r="A137" s="39"/>
      <c r="B137" s="40"/>
      <c r="H137" s="42"/>
      <c r="I137" s="43"/>
    </row>
    <row r="138" spans="1:9" s="41" customFormat="1" x14ac:dyDescent="0.4">
      <c r="A138" s="39"/>
      <c r="B138" s="40"/>
      <c r="H138" s="42"/>
      <c r="I138" s="43"/>
    </row>
    <row r="139" spans="1:9" s="41" customFormat="1" x14ac:dyDescent="0.4">
      <c r="A139" s="39"/>
      <c r="B139" s="40"/>
      <c r="H139" s="42"/>
      <c r="I139" s="43"/>
    </row>
    <row r="140" spans="1:9" s="41" customFormat="1" x14ac:dyDescent="0.4">
      <c r="A140" s="39"/>
      <c r="B140" s="40"/>
      <c r="H140" s="42"/>
      <c r="I140" s="43"/>
    </row>
    <row r="141" spans="1:9" s="41" customFormat="1" x14ac:dyDescent="0.4">
      <c r="A141" s="39"/>
      <c r="B141" s="40"/>
      <c r="H141" s="42"/>
      <c r="I141" s="43"/>
    </row>
    <row r="142" spans="1:9" s="41" customFormat="1" x14ac:dyDescent="0.4">
      <c r="A142" s="39"/>
      <c r="B142" s="40"/>
      <c r="H142" s="42"/>
      <c r="I142" s="43"/>
    </row>
    <row r="143" spans="1:9" s="41" customFormat="1" x14ac:dyDescent="0.4">
      <c r="A143" s="39"/>
      <c r="B143" s="40"/>
      <c r="H143" s="42"/>
      <c r="I143" s="43"/>
    </row>
    <row r="144" spans="1:9" s="41" customFormat="1" x14ac:dyDescent="0.4">
      <c r="A144" s="39"/>
      <c r="B144" s="40"/>
      <c r="H144" s="42"/>
      <c r="I144" s="43"/>
    </row>
    <row r="145" spans="1:9" s="41" customFormat="1" x14ac:dyDescent="0.4">
      <c r="A145" s="39"/>
      <c r="B145" s="40"/>
      <c r="H145" s="42"/>
      <c r="I145" s="43"/>
    </row>
    <row r="146" spans="1:9" s="41" customFormat="1" x14ac:dyDescent="0.4">
      <c r="A146" s="39"/>
      <c r="B146" s="40"/>
      <c r="H146" s="42"/>
      <c r="I146" s="43"/>
    </row>
    <row r="147" spans="1:9" s="41" customFormat="1" x14ac:dyDescent="0.4">
      <c r="A147" s="39"/>
      <c r="B147" s="40"/>
      <c r="H147" s="42"/>
      <c r="I147" s="43"/>
    </row>
    <row r="148" spans="1:9" s="41" customFormat="1" x14ac:dyDescent="0.4">
      <c r="A148" s="39"/>
      <c r="B148" s="40"/>
      <c r="H148" s="42"/>
      <c r="I148" s="43"/>
    </row>
    <row r="149" spans="1:9" s="41" customFormat="1" x14ac:dyDescent="0.4">
      <c r="A149" s="39"/>
      <c r="B149" s="40"/>
      <c r="H149" s="42"/>
      <c r="I149" s="43"/>
    </row>
    <row r="150" spans="1:9" s="41" customFormat="1" x14ac:dyDescent="0.4">
      <c r="A150" s="39"/>
      <c r="B150" s="40"/>
      <c r="H150" s="42"/>
      <c r="I150" s="43"/>
    </row>
    <row r="151" spans="1:9" s="41" customFormat="1" x14ac:dyDescent="0.4">
      <c r="A151" s="39"/>
      <c r="B151" s="40"/>
      <c r="H151" s="42"/>
      <c r="I151" s="43"/>
    </row>
    <row r="152" spans="1:9" s="41" customFormat="1" x14ac:dyDescent="0.4">
      <c r="A152" s="39"/>
      <c r="B152" s="40"/>
      <c r="H152" s="42"/>
      <c r="I152" s="43"/>
    </row>
    <row r="153" spans="1:9" s="41" customFormat="1" x14ac:dyDescent="0.4">
      <c r="A153" s="39"/>
      <c r="B153" s="40"/>
      <c r="H153" s="42"/>
      <c r="I153" s="43"/>
    </row>
    <row r="154" spans="1:9" s="41" customFormat="1" x14ac:dyDescent="0.4">
      <c r="A154" s="39"/>
      <c r="B154" s="40"/>
      <c r="H154" s="42"/>
      <c r="I154" s="43"/>
    </row>
    <row r="155" spans="1:9" s="41" customFormat="1" x14ac:dyDescent="0.4">
      <c r="A155" s="39"/>
      <c r="B155" s="40"/>
      <c r="H155" s="42"/>
      <c r="I155" s="43"/>
    </row>
    <row r="156" spans="1:9" s="41" customFormat="1" x14ac:dyDescent="0.4">
      <c r="A156" s="39"/>
      <c r="B156" s="40"/>
      <c r="H156" s="42"/>
      <c r="I156" s="43"/>
    </row>
    <row r="157" spans="1:9" s="41" customFormat="1" x14ac:dyDescent="0.4">
      <c r="A157" s="39"/>
      <c r="B157" s="40"/>
      <c r="H157" s="42"/>
      <c r="I157" s="43"/>
    </row>
    <row r="158" spans="1:9" s="41" customFormat="1" x14ac:dyDescent="0.4">
      <c r="A158" s="39"/>
      <c r="B158" s="40"/>
      <c r="H158" s="42"/>
      <c r="I158" s="43"/>
    </row>
    <row r="159" spans="1:9" s="41" customFormat="1" x14ac:dyDescent="0.4">
      <c r="A159" s="39"/>
      <c r="B159" s="40"/>
      <c r="H159" s="42"/>
      <c r="I159" s="43"/>
    </row>
    <row r="160" spans="1:9" s="41" customFormat="1" x14ac:dyDescent="0.4">
      <c r="A160" s="39"/>
      <c r="B160" s="40"/>
      <c r="H160" s="42"/>
      <c r="I160" s="43"/>
    </row>
    <row r="161" spans="1:9" s="41" customFormat="1" x14ac:dyDescent="0.4">
      <c r="A161" s="39"/>
      <c r="B161" s="40"/>
      <c r="H161" s="42"/>
      <c r="I161" s="43"/>
    </row>
    <row r="162" spans="1:9" s="41" customFormat="1" x14ac:dyDescent="0.4">
      <c r="A162" s="39"/>
      <c r="B162" s="40"/>
      <c r="H162" s="42"/>
      <c r="I162" s="43"/>
    </row>
    <row r="163" spans="1:9" s="41" customFormat="1" x14ac:dyDescent="0.4">
      <c r="A163" s="39"/>
      <c r="B163" s="40"/>
      <c r="H163" s="42"/>
      <c r="I163" s="43"/>
    </row>
    <row r="164" spans="1:9" s="41" customFormat="1" x14ac:dyDescent="0.4">
      <c r="A164" s="39"/>
      <c r="B164" s="40"/>
      <c r="H164" s="42"/>
      <c r="I164" s="43"/>
    </row>
    <row r="165" spans="1:9" s="41" customFormat="1" x14ac:dyDescent="0.4">
      <c r="A165" s="39"/>
      <c r="B165" s="40"/>
      <c r="H165" s="42"/>
      <c r="I165" s="43"/>
    </row>
    <row r="166" spans="1:9" s="41" customFormat="1" x14ac:dyDescent="0.4">
      <c r="A166" s="39"/>
      <c r="B166" s="40"/>
      <c r="H166" s="42"/>
      <c r="I166" s="43"/>
    </row>
    <row r="167" spans="1:9" s="41" customFormat="1" x14ac:dyDescent="0.4">
      <c r="A167" s="39"/>
      <c r="B167" s="40"/>
      <c r="H167" s="42"/>
      <c r="I167" s="43"/>
    </row>
    <row r="168" spans="1:9" s="41" customFormat="1" x14ac:dyDescent="0.4">
      <c r="A168" s="39"/>
      <c r="B168" s="40"/>
      <c r="H168" s="42"/>
      <c r="I168" s="43"/>
    </row>
    <row r="169" spans="1:9" s="41" customFormat="1" x14ac:dyDescent="0.4">
      <c r="A169" s="39"/>
      <c r="B169" s="40"/>
      <c r="H169" s="42"/>
      <c r="I169" s="43"/>
    </row>
    <row r="170" spans="1:9" s="41" customFormat="1" x14ac:dyDescent="0.4">
      <c r="A170" s="39"/>
      <c r="B170" s="40"/>
      <c r="H170" s="42"/>
      <c r="I170" s="43"/>
    </row>
    <row r="171" spans="1:9" s="41" customFormat="1" x14ac:dyDescent="0.4">
      <c r="A171" s="39"/>
      <c r="B171" s="40"/>
      <c r="H171" s="42"/>
      <c r="I171" s="43"/>
    </row>
    <row r="172" spans="1:9" s="41" customFormat="1" x14ac:dyDescent="0.4">
      <c r="A172" s="39"/>
      <c r="B172" s="40"/>
      <c r="H172" s="42"/>
      <c r="I172" s="43"/>
    </row>
    <row r="173" spans="1:9" s="41" customFormat="1" x14ac:dyDescent="0.4">
      <c r="A173" s="39"/>
      <c r="B173" s="40"/>
      <c r="H173" s="42"/>
      <c r="I173" s="43"/>
    </row>
    <row r="174" spans="1:9" s="41" customFormat="1" x14ac:dyDescent="0.4">
      <c r="A174" s="39"/>
      <c r="B174" s="40"/>
      <c r="H174" s="42"/>
      <c r="I174" s="43"/>
    </row>
    <row r="175" spans="1:9" s="41" customFormat="1" x14ac:dyDescent="0.4">
      <c r="A175" s="39"/>
      <c r="B175" s="40"/>
      <c r="H175" s="42"/>
      <c r="I175" s="43"/>
    </row>
    <row r="176" spans="1:9" s="41" customFormat="1" x14ac:dyDescent="0.4">
      <c r="A176" s="39"/>
      <c r="B176" s="40"/>
      <c r="H176" s="42"/>
      <c r="I176" s="43"/>
    </row>
    <row r="177" spans="1:9" s="41" customFormat="1" x14ac:dyDescent="0.4">
      <c r="A177" s="39"/>
      <c r="B177" s="40"/>
      <c r="H177" s="42"/>
      <c r="I177" s="43"/>
    </row>
    <row r="178" spans="1:9" s="41" customFormat="1" x14ac:dyDescent="0.4">
      <c r="A178" s="39"/>
      <c r="B178" s="40"/>
      <c r="H178" s="42"/>
      <c r="I178" s="43"/>
    </row>
    <row r="179" spans="1:9" s="41" customFormat="1" x14ac:dyDescent="0.4">
      <c r="A179" s="39"/>
      <c r="B179" s="40"/>
      <c r="H179" s="42"/>
      <c r="I179" s="43"/>
    </row>
    <row r="180" spans="1:9" s="41" customFormat="1" x14ac:dyDescent="0.4">
      <c r="A180" s="39"/>
      <c r="B180" s="40"/>
      <c r="H180" s="42"/>
      <c r="I180" s="43"/>
    </row>
    <row r="181" spans="1:9" s="41" customFormat="1" x14ac:dyDescent="0.4">
      <c r="A181" s="39"/>
      <c r="B181" s="40"/>
      <c r="H181" s="42"/>
      <c r="I181" s="43"/>
    </row>
    <row r="182" spans="1:9" s="41" customFormat="1" x14ac:dyDescent="0.4">
      <c r="A182" s="39"/>
      <c r="B182" s="40"/>
      <c r="H182" s="42"/>
      <c r="I182" s="43"/>
    </row>
    <row r="183" spans="1:9" s="41" customFormat="1" x14ac:dyDescent="0.4">
      <c r="A183" s="39"/>
      <c r="B183" s="40"/>
      <c r="H183" s="42"/>
      <c r="I183" s="43"/>
    </row>
    <row r="184" spans="1:9" s="41" customFormat="1" x14ac:dyDescent="0.4">
      <c r="A184" s="39"/>
      <c r="B184" s="40"/>
      <c r="H184" s="42"/>
      <c r="I184" s="43"/>
    </row>
    <row r="185" spans="1:9" s="41" customFormat="1" x14ac:dyDescent="0.4">
      <c r="A185" s="39"/>
      <c r="B185" s="40"/>
      <c r="H185" s="42"/>
      <c r="I185" s="43"/>
    </row>
    <row r="186" spans="1:9" s="41" customFormat="1" x14ac:dyDescent="0.4">
      <c r="A186" s="39"/>
      <c r="B186" s="40"/>
      <c r="H186" s="42"/>
      <c r="I186" s="43"/>
    </row>
    <row r="187" spans="1:9" s="41" customFormat="1" x14ac:dyDescent="0.4">
      <c r="A187" s="39"/>
      <c r="B187" s="40"/>
      <c r="H187" s="42"/>
      <c r="I187" s="43"/>
    </row>
    <row r="188" spans="1:9" s="41" customFormat="1" x14ac:dyDescent="0.4">
      <c r="A188" s="39"/>
      <c r="B188" s="40"/>
      <c r="H188" s="42"/>
      <c r="I188" s="43"/>
    </row>
    <row r="189" spans="1:9" s="41" customFormat="1" x14ac:dyDescent="0.4">
      <c r="A189" s="39"/>
      <c r="B189" s="40"/>
      <c r="H189" s="42"/>
      <c r="I189" s="43"/>
    </row>
    <row r="190" spans="1:9" s="41" customFormat="1" x14ac:dyDescent="0.4">
      <c r="A190" s="39"/>
      <c r="B190" s="40"/>
      <c r="H190" s="42"/>
      <c r="I190" s="43"/>
    </row>
    <row r="191" spans="1:9" s="41" customFormat="1" x14ac:dyDescent="0.4">
      <c r="A191" s="39"/>
      <c r="B191" s="40"/>
      <c r="H191" s="42"/>
      <c r="I191" s="43"/>
    </row>
    <row r="192" spans="1:9" s="41" customFormat="1" x14ac:dyDescent="0.4">
      <c r="A192" s="39"/>
      <c r="B192" s="40"/>
      <c r="H192" s="42"/>
      <c r="I192" s="43"/>
    </row>
    <row r="193" spans="1:9" s="41" customFormat="1" x14ac:dyDescent="0.4">
      <c r="A193" s="39"/>
      <c r="B193" s="40"/>
      <c r="H193" s="42"/>
      <c r="I193" s="43"/>
    </row>
    <row r="194" spans="1:9" s="41" customFormat="1" x14ac:dyDescent="0.4">
      <c r="A194" s="39"/>
      <c r="B194" s="40"/>
      <c r="H194" s="42"/>
      <c r="I194" s="43"/>
    </row>
    <row r="195" spans="1:9" s="41" customFormat="1" x14ac:dyDescent="0.4">
      <c r="A195" s="39"/>
      <c r="B195" s="40"/>
      <c r="H195" s="42"/>
      <c r="I195" s="43"/>
    </row>
    <row r="196" spans="1:9" s="41" customFormat="1" x14ac:dyDescent="0.4">
      <c r="A196" s="39"/>
      <c r="B196" s="40"/>
      <c r="H196" s="42"/>
      <c r="I196" s="43"/>
    </row>
    <row r="197" spans="1:9" s="41" customFormat="1" x14ac:dyDescent="0.4">
      <c r="A197" s="39"/>
      <c r="B197" s="40"/>
      <c r="H197" s="42"/>
      <c r="I197" s="43"/>
    </row>
    <row r="198" spans="1:9" s="41" customFormat="1" x14ac:dyDescent="0.4">
      <c r="A198" s="39"/>
      <c r="B198" s="40"/>
      <c r="H198" s="42"/>
      <c r="I198" s="43"/>
    </row>
    <row r="199" spans="1:9" s="41" customFormat="1" x14ac:dyDescent="0.4">
      <c r="A199" s="39"/>
      <c r="B199" s="40"/>
      <c r="H199" s="42"/>
      <c r="I199" s="43"/>
    </row>
    <row r="200" spans="1:9" s="41" customFormat="1" x14ac:dyDescent="0.4">
      <c r="A200" s="39"/>
      <c r="B200" s="40"/>
      <c r="H200" s="42"/>
      <c r="I200" s="43"/>
    </row>
    <row r="201" spans="1:9" s="41" customFormat="1" x14ac:dyDescent="0.4">
      <c r="A201" s="39"/>
      <c r="B201" s="40"/>
      <c r="H201" s="42"/>
      <c r="I201" s="43"/>
    </row>
    <row r="202" spans="1:9" s="41" customFormat="1" x14ac:dyDescent="0.4">
      <c r="A202" s="39"/>
      <c r="B202" s="40"/>
      <c r="H202" s="42"/>
      <c r="I202" s="43"/>
    </row>
    <row r="203" spans="1:9" s="41" customFormat="1" x14ac:dyDescent="0.4">
      <c r="A203" s="39"/>
      <c r="B203" s="40"/>
      <c r="H203" s="42"/>
      <c r="I203" s="43"/>
    </row>
    <row r="204" spans="1:9" s="41" customFormat="1" x14ac:dyDescent="0.4">
      <c r="A204" s="39"/>
      <c r="B204" s="40"/>
      <c r="H204" s="42"/>
      <c r="I204" s="43"/>
    </row>
    <row r="205" spans="1:9" s="41" customFormat="1" x14ac:dyDescent="0.4">
      <c r="A205" s="39"/>
      <c r="B205" s="40"/>
      <c r="H205" s="42"/>
      <c r="I205" s="43"/>
    </row>
    <row r="206" spans="1:9" s="41" customFormat="1" x14ac:dyDescent="0.4">
      <c r="A206" s="39"/>
      <c r="B206" s="40"/>
      <c r="H206" s="42"/>
      <c r="I206" s="43"/>
    </row>
    <row r="207" spans="1:9" s="41" customFormat="1" x14ac:dyDescent="0.4">
      <c r="A207" s="39"/>
      <c r="B207" s="40"/>
      <c r="H207" s="42"/>
      <c r="I207" s="43"/>
    </row>
    <row r="208" spans="1:9" s="41" customFormat="1" x14ac:dyDescent="0.4">
      <c r="A208" s="39"/>
      <c r="B208" s="40"/>
      <c r="H208" s="42"/>
      <c r="I208" s="43"/>
    </row>
    <row r="209" spans="1:9" s="41" customFormat="1" x14ac:dyDescent="0.4">
      <c r="A209" s="39"/>
      <c r="B209" s="40"/>
      <c r="H209" s="42"/>
      <c r="I209" s="43"/>
    </row>
    <row r="210" spans="1:9" s="41" customFormat="1" x14ac:dyDescent="0.4">
      <c r="A210" s="39"/>
      <c r="B210" s="40"/>
      <c r="H210" s="42"/>
      <c r="I210" s="43"/>
    </row>
    <row r="211" spans="1:9" s="41" customFormat="1" x14ac:dyDescent="0.4">
      <c r="A211" s="39"/>
      <c r="B211" s="40"/>
      <c r="H211" s="42"/>
      <c r="I211" s="43"/>
    </row>
    <row r="212" spans="1:9" s="41" customFormat="1" x14ac:dyDescent="0.4">
      <c r="A212" s="39"/>
      <c r="B212" s="40"/>
      <c r="H212" s="42"/>
      <c r="I212" s="43"/>
    </row>
    <row r="213" spans="1:9" s="41" customFormat="1" x14ac:dyDescent="0.4">
      <c r="A213" s="39"/>
      <c r="B213" s="40"/>
      <c r="H213" s="42"/>
      <c r="I213" s="43"/>
    </row>
    <row r="214" spans="1:9" s="41" customFormat="1" x14ac:dyDescent="0.4">
      <c r="A214" s="39"/>
      <c r="B214" s="40"/>
      <c r="H214" s="42"/>
      <c r="I214" s="43"/>
    </row>
    <row r="215" spans="1:9" s="41" customFormat="1" x14ac:dyDescent="0.4">
      <c r="A215" s="39"/>
      <c r="B215" s="40"/>
      <c r="H215" s="42"/>
      <c r="I215" s="43"/>
    </row>
    <row r="216" spans="1:9" s="41" customFormat="1" x14ac:dyDescent="0.4">
      <c r="A216" s="39"/>
      <c r="B216" s="40"/>
      <c r="H216" s="42"/>
      <c r="I216" s="43"/>
    </row>
    <row r="217" spans="1:9" s="41" customFormat="1" x14ac:dyDescent="0.4">
      <c r="A217" s="39"/>
      <c r="B217" s="40"/>
      <c r="H217" s="42"/>
      <c r="I217" s="43"/>
    </row>
    <row r="218" spans="1:9" s="41" customFormat="1" x14ac:dyDescent="0.4">
      <c r="A218" s="39"/>
      <c r="B218" s="40"/>
      <c r="H218" s="42"/>
      <c r="I218" s="43"/>
    </row>
    <row r="219" spans="1:9" s="41" customFormat="1" x14ac:dyDescent="0.4">
      <c r="A219" s="39"/>
      <c r="B219" s="40"/>
      <c r="H219" s="42"/>
      <c r="I219" s="43"/>
    </row>
    <row r="220" spans="1:9" s="41" customFormat="1" x14ac:dyDescent="0.4">
      <c r="A220" s="39"/>
      <c r="B220" s="40"/>
      <c r="H220" s="42"/>
      <c r="I220" s="43"/>
    </row>
    <row r="221" spans="1:9" s="41" customFormat="1" x14ac:dyDescent="0.4">
      <c r="A221" s="39"/>
      <c r="B221" s="40"/>
      <c r="H221" s="42"/>
      <c r="I221" s="43"/>
    </row>
    <row r="222" spans="1:9" s="41" customFormat="1" x14ac:dyDescent="0.4">
      <c r="A222" s="39"/>
      <c r="B222" s="40"/>
      <c r="H222" s="42"/>
      <c r="I222" s="43"/>
    </row>
    <row r="223" spans="1:9" s="41" customFormat="1" x14ac:dyDescent="0.4">
      <c r="A223" s="39"/>
      <c r="B223" s="40"/>
      <c r="H223" s="42"/>
      <c r="I223" s="43"/>
    </row>
    <row r="224" spans="1:9" s="41" customFormat="1" x14ac:dyDescent="0.4">
      <c r="A224" s="39"/>
      <c r="B224" s="40"/>
      <c r="H224" s="42"/>
      <c r="I224" s="43"/>
    </row>
    <row r="225" spans="1:9" s="41" customFormat="1" x14ac:dyDescent="0.4">
      <c r="A225" s="39"/>
      <c r="B225" s="40"/>
      <c r="H225" s="42"/>
      <c r="I225" s="43"/>
    </row>
    <row r="226" spans="1:9" s="41" customFormat="1" x14ac:dyDescent="0.4">
      <c r="A226" s="39"/>
      <c r="B226" s="40"/>
      <c r="H226" s="42"/>
      <c r="I226" s="43"/>
    </row>
    <row r="227" spans="1:9" s="41" customFormat="1" x14ac:dyDescent="0.4">
      <c r="A227" s="39"/>
      <c r="B227" s="40"/>
      <c r="H227" s="42"/>
      <c r="I227" s="43"/>
    </row>
    <row r="228" spans="1:9" s="41" customFormat="1" x14ac:dyDescent="0.4">
      <c r="A228" s="39"/>
      <c r="B228" s="40"/>
      <c r="H228" s="42"/>
      <c r="I228" s="43"/>
    </row>
    <row r="229" spans="1:9" s="41" customFormat="1" x14ac:dyDescent="0.4">
      <c r="A229" s="39"/>
      <c r="B229" s="40"/>
      <c r="H229" s="42"/>
      <c r="I229" s="43"/>
    </row>
    <row r="230" spans="1:9" s="41" customFormat="1" x14ac:dyDescent="0.4">
      <c r="A230" s="39"/>
      <c r="B230" s="40"/>
      <c r="H230" s="42"/>
      <c r="I230" s="43"/>
    </row>
    <row r="231" spans="1:9" s="41" customFormat="1" x14ac:dyDescent="0.4">
      <c r="A231" s="39"/>
      <c r="B231" s="40" t="s">
        <v>9</v>
      </c>
      <c r="H231" s="42"/>
      <c r="I231" s="43"/>
    </row>
    <row r="232" spans="1:9" s="41" customFormat="1" x14ac:dyDescent="0.4">
      <c r="A232" s="39"/>
      <c r="B232" s="40"/>
      <c r="H232" s="42"/>
      <c r="I232" s="43"/>
    </row>
    <row r="233" spans="1:9" s="41" customFormat="1" x14ac:dyDescent="0.4">
      <c r="A233" s="39"/>
      <c r="B233" s="40" t="s">
        <v>10</v>
      </c>
      <c r="H233" s="42"/>
      <c r="I233" s="43"/>
    </row>
    <row r="234" spans="1:9" s="41" customFormat="1" x14ac:dyDescent="0.4">
      <c r="A234" s="39"/>
      <c r="B234" s="40"/>
      <c r="H234" s="42"/>
      <c r="I234" s="43"/>
    </row>
    <row r="235" spans="1:9" s="41" customFormat="1" x14ac:dyDescent="0.4">
      <c r="A235" s="39"/>
      <c r="B235" s="40"/>
      <c r="H235" s="42"/>
      <c r="I235" s="43"/>
    </row>
    <row r="236" spans="1:9" s="41" customFormat="1" x14ac:dyDescent="0.4">
      <c r="A236" s="39"/>
      <c r="B236" s="40"/>
      <c r="H236" s="42"/>
      <c r="I236" s="43"/>
    </row>
    <row r="237" spans="1:9" s="41" customFormat="1" x14ac:dyDescent="0.4">
      <c r="A237" s="39"/>
      <c r="B237" s="40"/>
      <c r="H237" s="42"/>
      <c r="I237" s="43"/>
    </row>
    <row r="238" spans="1:9" s="41" customFormat="1" x14ac:dyDescent="0.4">
      <c r="A238" s="39"/>
      <c r="B238" s="40"/>
      <c r="H238" s="42"/>
      <c r="I238" s="43"/>
    </row>
    <row r="239" spans="1:9" s="41" customFormat="1" x14ac:dyDescent="0.4">
      <c r="A239" s="39"/>
      <c r="B239" s="40"/>
      <c r="H239" s="42"/>
      <c r="I239" s="43"/>
    </row>
    <row r="240" spans="1:9" s="41" customFormat="1" x14ac:dyDescent="0.4">
      <c r="A240" s="39"/>
      <c r="B240" s="40"/>
      <c r="H240" s="42"/>
      <c r="I240" s="43"/>
    </row>
    <row r="241" spans="1:9" s="41" customFormat="1" x14ac:dyDescent="0.4">
      <c r="A241" s="39"/>
      <c r="B241" s="40"/>
      <c r="H241" s="42"/>
      <c r="I241" s="43"/>
    </row>
    <row r="242" spans="1:9" s="41" customFormat="1" x14ac:dyDescent="0.4">
      <c r="A242" s="39"/>
      <c r="B242" s="40"/>
      <c r="H242" s="42"/>
      <c r="I242" s="43"/>
    </row>
    <row r="243" spans="1:9" s="41" customFormat="1" x14ac:dyDescent="0.4">
      <c r="A243" s="39"/>
      <c r="B243" s="40"/>
      <c r="H243" s="42"/>
      <c r="I243" s="43"/>
    </row>
    <row r="244" spans="1:9" s="41" customFormat="1" x14ac:dyDescent="0.4">
      <c r="A244" s="39"/>
      <c r="B244" s="40" t="s">
        <v>11</v>
      </c>
      <c r="H244" s="42"/>
      <c r="I244" s="43"/>
    </row>
    <row r="245" spans="1:9" s="41" customFormat="1" x14ac:dyDescent="0.4">
      <c r="A245" s="39"/>
      <c r="B245" s="40"/>
      <c r="H245" s="42"/>
      <c r="I245" s="43"/>
    </row>
    <row r="246" spans="1:9" s="41" customFormat="1" x14ac:dyDescent="0.4">
      <c r="A246" s="39"/>
      <c r="B246" s="40" t="s">
        <v>12</v>
      </c>
      <c r="H246" s="42"/>
      <c r="I246" s="43"/>
    </row>
    <row r="247" spans="1:9" s="41" customFormat="1" x14ac:dyDescent="0.4">
      <c r="A247" s="39"/>
      <c r="B247" s="40"/>
      <c r="H247" s="42"/>
      <c r="I247" s="43"/>
    </row>
    <row r="248" spans="1:9" s="41" customFormat="1" x14ac:dyDescent="0.4">
      <c r="A248" s="39"/>
      <c r="B248" s="40" t="s">
        <v>19</v>
      </c>
      <c r="H248" s="42"/>
      <c r="I248" s="43"/>
    </row>
    <row r="249" spans="1:9" s="41" customFormat="1" x14ac:dyDescent="0.4">
      <c r="A249" s="39"/>
      <c r="B249" s="40"/>
      <c r="H249" s="42"/>
      <c r="I249" s="43"/>
    </row>
    <row r="250" spans="1:9" s="41" customFormat="1" x14ac:dyDescent="0.4">
      <c r="A250" s="39"/>
      <c r="B250" s="40" t="s">
        <v>13</v>
      </c>
      <c r="H250" s="42"/>
      <c r="I250" s="43"/>
    </row>
    <row r="251" spans="1:9" s="41" customFormat="1" x14ac:dyDescent="0.4">
      <c r="A251" s="39"/>
      <c r="B251" s="40"/>
      <c r="H251" s="42"/>
      <c r="I251" s="43"/>
    </row>
    <row r="252" spans="1:9" s="41" customFormat="1" x14ac:dyDescent="0.4">
      <c r="A252" s="39"/>
      <c r="B252" s="40"/>
      <c r="H252" s="42"/>
      <c r="I252" s="43"/>
    </row>
    <row r="253" spans="1:9" s="41" customFormat="1" x14ac:dyDescent="0.4">
      <c r="A253" s="39"/>
      <c r="B253" s="40"/>
      <c r="H253" s="42"/>
      <c r="I253" s="43"/>
    </row>
    <row r="254" spans="1:9" s="41" customFormat="1" x14ac:dyDescent="0.4">
      <c r="A254" s="39"/>
      <c r="B254" s="40"/>
      <c r="H254" s="42"/>
      <c r="I254" s="43"/>
    </row>
    <row r="255" spans="1:9" s="41" customFormat="1" x14ac:dyDescent="0.4">
      <c r="A255" s="39"/>
      <c r="B255" s="40"/>
      <c r="H255" s="42"/>
      <c r="I255" s="43"/>
    </row>
    <row r="256" spans="1:9" s="41" customFormat="1" x14ac:dyDescent="0.4">
      <c r="A256" s="39"/>
      <c r="B256" s="40"/>
      <c r="H256" s="42"/>
      <c r="I256" s="43"/>
    </row>
    <row r="257" spans="1:9" s="41" customFormat="1" x14ac:dyDescent="0.4">
      <c r="A257" s="39"/>
      <c r="B257" s="40" t="s">
        <v>14</v>
      </c>
      <c r="H257" s="42"/>
      <c r="I257" s="43"/>
    </row>
    <row r="258" spans="1:9" s="41" customFormat="1" x14ac:dyDescent="0.4">
      <c r="A258" s="39"/>
      <c r="B258" s="40"/>
      <c r="H258" s="42"/>
      <c r="I258" s="43"/>
    </row>
    <row r="259" spans="1:9" s="41" customFormat="1" x14ac:dyDescent="0.4">
      <c r="A259" s="39"/>
      <c r="B259" s="40"/>
      <c r="H259" s="42"/>
      <c r="I259" s="43"/>
    </row>
    <row r="260" spans="1:9" s="41" customFormat="1" x14ac:dyDescent="0.4">
      <c r="A260" s="39"/>
      <c r="B260" s="40"/>
      <c r="H260" s="42"/>
      <c r="I260" s="43"/>
    </row>
    <row r="261" spans="1:9" s="41" customFormat="1" x14ac:dyDescent="0.4">
      <c r="A261" s="39"/>
      <c r="B261" s="40"/>
      <c r="H261" s="42"/>
      <c r="I261" s="43"/>
    </row>
    <row r="262" spans="1:9" s="41" customFormat="1" x14ac:dyDescent="0.4">
      <c r="A262" s="39"/>
      <c r="B262" s="40"/>
      <c r="H262" s="42"/>
      <c r="I262" s="43"/>
    </row>
    <row r="263" spans="1:9" s="41" customFormat="1" x14ac:dyDescent="0.4">
      <c r="A263" s="39"/>
      <c r="B263" s="40"/>
      <c r="H263" s="42"/>
      <c r="I263" s="43"/>
    </row>
    <row r="264" spans="1:9" s="41" customFormat="1" x14ac:dyDescent="0.4">
      <c r="A264" s="39"/>
      <c r="B264" s="40"/>
      <c r="H264" s="42"/>
      <c r="I264" s="43"/>
    </row>
    <row r="265" spans="1:9" s="41" customFormat="1" x14ac:dyDescent="0.4">
      <c r="A265" s="39"/>
      <c r="B265" s="40"/>
      <c r="H265" s="42"/>
      <c r="I265" s="43"/>
    </row>
    <row r="266" spans="1:9" s="41" customFormat="1" x14ac:dyDescent="0.4">
      <c r="A266" s="39"/>
      <c r="B266" s="40" t="s">
        <v>15</v>
      </c>
      <c r="H266" s="42"/>
      <c r="I266" s="43"/>
    </row>
    <row r="267" spans="1:9" s="41" customFormat="1" x14ac:dyDescent="0.4">
      <c r="A267" s="39"/>
      <c r="B267" s="40"/>
      <c r="H267" s="42"/>
      <c r="I267" s="43"/>
    </row>
    <row r="268" spans="1:9" s="41" customFormat="1" x14ac:dyDescent="0.4">
      <c r="A268" s="39"/>
      <c r="B268" s="40"/>
      <c r="H268" s="42"/>
      <c r="I268" s="43"/>
    </row>
    <row r="269" spans="1:9" s="41" customFormat="1" x14ac:dyDescent="0.4">
      <c r="A269" s="39"/>
      <c r="B269" s="40"/>
      <c r="H269" s="42"/>
      <c r="I269" s="43"/>
    </row>
    <row r="270" spans="1:9" s="41" customFormat="1" x14ac:dyDescent="0.4">
      <c r="A270" s="39"/>
      <c r="B270" s="40"/>
      <c r="H270" s="42"/>
      <c r="I270" s="43"/>
    </row>
    <row r="271" spans="1:9" s="41" customFormat="1" x14ac:dyDescent="0.4">
      <c r="A271" s="39"/>
      <c r="B271" s="40"/>
      <c r="H271" s="42"/>
      <c r="I271" s="43"/>
    </row>
    <row r="272" spans="1:9" s="41" customFormat="1" x14ac:dyDescent="0.4">
      <c r="A272" s="39"/>
      <c r="B272" s="40"/>
      <c r="H272" s="42"/>
      <c r="I272" s="43"/>
    </row>
    <row r="273" spans="1:9" s="41" customFormat="1" x14ac:dyDescent="0.4">
      <c r="A273" s="39"/>
      <c r="B273" s="40"/>
      <c r="H273" s="42"/>
      <c r="I273" s="43"/>
    </row>
    <row r="274" spans="1:9" s="41" customFormat="1" x14ac:dyDescent="0.4">
      <c r="A274" s="39"/>
      <c r="B274" s="40"/>
      <c r="H274" s="42"/>
      <c r="I274" s="43"/>
    </row>
    <row r="275" spans="1:9" s="41" customFormat="1" x14ac:dyDescent="0.4">
      <c r="A275" s="39"/>
      <c r="B275" s="40"/>
      <c r="H275" s="42"/>
      <c r="I275" s="43"/>
    </row>
    <row r="276" spans="1:9" s="41" customFormat="1" x14ac:dyDescent="0.4">
      <c r="A276" s="39"/>
      <c r="B276" s="40"/>
      <c r="H276" s="42"/>
      <c r="I276" s="43"/>
    </row>
    <row r="277" spans="1:9" s="41" customFormat="1" x14ac:dyDescent="0.4">
      <c r="A277" s="39"/>
      <c r="B277" s="40"/>
      <c r="H277" s="42"/>
      <c r="I277" s="43"/>
    </row>
    <row r="278" spans="1:9" s="41" customFormat="1" x14ac:dyDescent="0.4">
      <c r="A278" s="39"/>
      <c r="B278" s="40"/>
      <c r="C278" s="41" t="s">
        <v>29</v>
      </c>
      <c r="H278" s="42"/>
      <c r="I278" s="43"/>
    </row>
    <row r="279" spans="1:9" s="41" customFormat="1" x14ac:dyDescent="0.4">
      <c r="A279" s="39"/>
      <c r="B279" s="40"/>
      <c r="H279" s="42"/>
      <c r="I279" s="43"/>
    </row>
    <row r="280" spans="1:9" s="41" customFormat="1" x14ac:dyDescent="0.4">
      <c r="A280" s="39"/>
      <c r="B280" s="40"/>
      <c r="C280" s="41" t="s">
        <v>30</v>
      </c>
      <c r="H280" s="42"/>
      <c r="I280" s="43"/>
    </row>
    <row r="281" spans="1:9" s="41" customFormat="1" x14ac:dyDescent="0.4">
      <c r="A281" s="39"/>
      <c r="B281" s="40"/>
      <c r="H281" s="42"/>
      <c r="I281" s="43"/>
    </row>
    <row r="282" spans="1:9" s="41" customFormat="1" x14ac:dyDescent="0.4">
      <c r="A282" s="39"/>
      <c r="B282" s="40"/>
      <c r="H282" s="42"/>
      <c r="I282" s="43"/>
    </row>
    <row r="283" spans="1:9" s="41" customFormat="1" x14ac:dyDescent="0.4">
      <c r="A283" s="39"/>
      <c r="B283" s="40"/>
      <c r="H283" s="42"/>
      <c r="I283" s="43"/>
    </row>
    <row r="284" spans="1:9" s="41" customFormat="1" x14ac:dyDescent="0.4">
      <c r="A284" s="39"/>
      <c r="B284" s="40"/>
      <c r="H284" s="42"/>
      <c r="I284" s="43"/>
    </row>
    <row r="285" spans="1:9" s="41" customFormat="1" x14ac:dyDescent="0.4">
      <c r="A285" s="39"/>
      <c r="B285" s="40" t="s">
        <v>6</v>
      </c>
      <c r="H285" s="42"/>
      <c r="I285" s="43"/>
    </row>
    <row r="286" spans="1:9" s="41" customFormat="1" x14ac:dyDescent="0.4">
      <c r="A286" s="39"/>
      <c r="B286" s="40"/>
      <c r="H286" s="42"/>
      <c r="I286" s="43"/>
    </row>
    <row r="287" spans="1:9" s="41" customFormat="1" x14ac:dyDescent="0.4">
      <c r="A287" s="39"/>
      <c r="B287" s="40" t="s">
        <v>7</v>
      </c>
      <c r="H287" s="42"/>
      <c r="I287" s="43"/>
    </row>
    <row r="288" spans="1:9" s="41" customFormat="1" x14ac:dyDescent="0.4">
      <c r="A288" s="39"/>
      <c r="B288" s="40"/>
      <c r="H288" s="42"/>
      <c r="I288" s="43"/>
    </row>
    <row r="289" spans="1:9" s="41" customFormat="1" x14ac:dyDescent="0.4">
      <c r="A289" s="39"/>
      <c r="B289" s="40"/>
      <c r="H289" s="42"/>
      <c r="I289" s="43"/>
    </row>
    <row r="290" spans="1:9" s="41" customFormat="1" x14ac:dyDescent="0.4">
      <c r="A290" s="39"/>
      <c r="B290" s="40"/>
      <c r="H290" s="42"/>
      <c r="I290" s="43"/>
    </row>
    <row r="291" spans="1:9" s="41" customFormat="1" x14ac:dyDescent="0.4">
      <c r="A291" s="39"/>
      <c r="B291" s="40"/>
      <c r="H291" s="42"/>
      <c r="I291" s="43"/>
    </row>
    <row r="292" spans="1:9" s="41" customFormat="1" x14ac:dyDescent="0.4">
      <c r="A292" s="39"/>
      <c r="B292" s="40"/>
      <c r="H292" s="42"/>
      <c r="I292" s="43"/>
    </row>
    <row r="293" spans="1:9" s="41" customFormat="1" x14ac:dyDescent="0.4">
      <c r="A293" s="39"/>
      <c r="B293" s="40"/>
      <c r="H293" s="42"/>
      <c r="I293" s="43"/>
    </row>
    <row r="294" spans="1:9" s="41" customFormat="1" x14ac:dyDescent="0.4">
      <c r="A294" s="39"/>
      <c r="B294" s="40" t="s">
        <v>8</v>
      </c>
      <c r="H294" s="42"/>
      <c r="I294" s="43"/>
    </row>
    <row r="295" spans="1:9" s="41" customFormat="1" x14ac:dyDescent="0.4">
      <c r="A295" s="39"/>
      <c r="B295" s="40"/>
      <c r="H295" s="42"/>
      <c r="I295" s="43"/>
    </row>
    <row r="296" spans="1:9" s="41" customFormat="1" x14ac:dyDescent="0.4">
      <c r="A296" s="39"/>
      <c r="B296" s="40"/>
      <c r="H296" s="42"/>
      <c r="I296" s="43"/>
    </row>
    <row r="297" spans="1:9" s="41" customFormat="1" x14ac:dyDescent="0.4">
      <c r="A297" s="39"/>
      <c r="B297" s="40"/>
      <c r="H297" s="42"/>
      <c r="I297" s="43"/>
    </row>
    <row r="298" spans="1:9" s="41" customFormat="1" x14ac:dyDescent="0.4">
      <c r="A298" s="39"/>
      <c r="B298" s="40"/>
      <c r="H298" s="42"/>
      <c r="I298" s="43"/>
    </row>
    <row r="299" spans="1:9" s="41" customFormat="1" x14ac:dyDescent="0.4">
      <c r="A299" s="39"/>
      <c r="B299" s="40"/>
      <c r="H299" s="42"/>
      <c r="I299" s="43"/>
    </row>
    <row r="300" spans="1:9" s="41" customFormat="1" x14ac:dyDescent="0.4">
      <c r="A300" s="39"/>
      <c r="B300" s="40" t="s">
        <v>5</v>
      </c>
      <c r="H300" s="42"/>
      <c r="I300" s="43"/>
    </row>
    <row r="301" spans="1:9" s="41" customFormat="1" x14ac:dyDescent="0.4">
      <c r="A301" s="39"/>
      <c r="B301" s="40"/>
      <c r="H301" s="42"/>
      <c r="I301" s="43"/>
    </row>
    <row r="302" spans="1:9" s="41" customFormat="1" x14ac:dyDescent="0.4">
      <c r="A302" s="39"/>
      <c r="B302" s="40"/>
      <c r="H302" s="42"/>
      <c r="I302" s="43"/>
    </row>
    <row r="303" spans="1:9" s="41" customFormat="1" x14ac:dyDescent="0.4">
      <c r="A303" s="39"/>
      <c r="B303" s="40"/>
      <c r="H303" s="42"/>
      <c r="I303" s="43"/>
    </row>
    <row r="304" spans="1:9" s="41" customFormat="1" x14ac:dyDescent="0.4">
      <c r="A304" s="39"/>
      <c r="B304" s="40"/>
      <c r="H304" s="42"/>
      <c r="I304" s="43"/>
    </row>
    <row r="305" spans="1:9" s="41" customFormat="1" x14ac:dyDescent="0.4">
      <c r="A305" s="39"/>
      <c r="B305" s="40"/>
      <c r="H305" s="42"/>
      <c r="I305" s="43"/>
    </row>
    <row r="306" spans="1:9" s="41" customFormat="1" x14ac:dyDescent="0.4">
      <c r="A306" s="39"/>
      <c r="B306" s="40"/>
      <c r="H306" s="42"/>
      <c r="I306" s="43"/>
    </row>
    <row r="307" spans="1:9" s="41" customFormat="1" x14ac:dyDescent="0.4">
      <c r="A307" s="39"/>
      <c r="B307" s="40"/>
      <c r="H307" s="42"/>
      <c r="I307" s="43"/>
    </row>
    <row r="308" spans="1:9" s="41" customFormat="1" x14ac:dyDescent="0.4">
      <c r="A308" s="39"/>
      <c r="B308" s="40"/>
      <c r="H308" s="42"/>
      <c r="I308" s="43"/>
    </row>
    <row r="309" spans="1:9" s="41" customFormat="1" x14ac:dyDescent="0.4">
      <c r="A309" s="39"/>
      <c r="B309" s="40"/>
      <c r="H309" s="42"/>
      <c r="I309" s="43"/>
    </row>
    <row r="310" spans="1:9" s="41" customFormat="1" x14ac:dyDescent="0.4">
      <c r="A310" s="39"/>
      <c r="B310" s="20" t="s">
        <v>9</v>
      </c>
      <c r="H310" s="42"/>
      <c r="I310" s="43"/>
    </row>
    <row r="311" spans="1:9" s="41" customFormat="1" x14ac:dyDescent="0.4">
      <c r="A311" s="39"/>
      <c r="B311" s="40"/>
      <c r="H311" s="42"/>
      <c r="I311" s="43"/>
    </row>
    <row r="312" spans="1:9" s="41" customFormat="1" x14ac:dyDescent="0.4">
      <c r="A312" s="39"/>
      <c r="B312" s="20" t="s">
        <v>10</v>
      </c>
      <c r="H312" s="42"/>
      <c r="I312" s="43"/>
    </row>
    <row r="313" spans="1:9" s="41" customFormat="1" x14ac:dyDescent="0.4">
      <c r="A313" s="39"/>
      <c r="B313" s="40"/>
      <c r="H313" s="42"/>
      <c r="I313" s="43"/>
    </row>
    <row r="314" spans="1:9" s="41" customFormat="1" x14ac:dyDescent="0.4">
      <c r="A314" s="39"/>
      <c r="B314" s="20" t="s">
        <v>11</v>
      </c>
      <c r="H314" s="42"/>
      <c r="I314" s="43"/>
    </row>
    <row r="315" spans="1:9" s="41" customFormat="1" x14ac:dyDescent="0.4">
      <c r="A315" s="39"/>
      <c r="B315" s="40"/>
      <c r="H315" s="42"/>
      <c r="I315" s="43"/>
    </row>
    <row r="316" spans="1:9" s="41" customFormat="1" x14ac:dyDescent="0.4">
      <c r="A316" s="39"/>
      <c r="B316" s="20" t="s">
        <v>12</v>
      </c>
      <c r="H316" s="42"/>
      <c r="I316" s="43"/>
    </row>
    <row r="317" spans="1:9" s="41" customFormat="1" x14ac:dyDescent="0.4">
      <c r="A317" s="39"/>
      <c r="B317" s="40"/>
      <c r="H317" s="42"/>
      <c r="I317" s="43"/>
    </row>
    <row r="318" spans="1:9" s="41" customFormat="1" x14ac:dyDescent="0.4">
      <c r="A318" s="39"/>
      <c r="B318" s="40"/>
      <c r="H318" s="42"/>
      <c r="I318" s="43"/>
    </row>
    <row r="319" spans="1:9" s="41" customFormat="1" x14ac:dyDescent="0.4">
      <c r="A319" s="39"/>
      <c r="B319" s="40"/>
      <c r="H319" s="42"/>
      <c r="I319" s="43"/>
    </row>
    <row r="320" spans="1:9" s="41" customFormat="1" x14ac:dyDescent="0.4">
      <c r="A320" s="39"/>
      <c r="B320" s="40"/>
      <c r="H320" s="42"/>
      <c r="I320" s="43"/>
    </row>
    <row r="321" spans="1:9" s="41" customFormat="1" x14ac:dyDescent="0.4">
      <c r="A321" s="39"/>
      <c r="B321" s="40"/>
      <c r="H321" s="42"/>
      <c r="I321" s="43"/>
    </row>
    <row r="322" spans="1:9" s="41" customFormat="1" x14ac:dyDescent="0.4">
      <c r="A322" s="39"/>
      <c r="B322" s="40"/>
      <c r="H322" s="42"/>
      <c r="I322" s="43"/>
    </row>
    <row r="323" spans="1:9" s="41" customFormat="1" x14ac:dyDescent="0.4">
      <c r="A323" s="39"/>
      <c r="B323" s="40"/>
      <c r="H323" s="42"/>
      <c r="I323" s="43"/>
    </row>
    <row r="324" spans="1:9" s="41" customFormat="1" x14ac:dyDescent="0.4">
      <c r="A324" s="39"/>
      <c r="B324" s="40"/>
      <c r="H324" s="42"/>
      <c r="I324" s="43"/>
    </row>
    <row r="325" spans="1:9" s="41" customFormat="1" x14ac:dyDescent="0.4">
      <c r="A325" s="39"/>
      <c r="B325" s="40"/>
      <c r="H325" s="42"/>
      <c r="I325" s="43"/>
    </row>
    <row r="326" spans="1:9" s="41" customFormat="1" x14ac:dyDescent="0.4">
      <c r="A326" s="39"/>
      <c r="B326" s="40"/>
      <c r="H326" s="42"/>
      <c r="I326" s="43"/>
    </row>
    <row r="327" spans="1:9" s="41" customFormat="1" x14ac:dyDescent="0.4">
      <c r="A327" s="39"/>
      <c r="B327" s="40"/>
      <c r="H327" s="42"/>
      <c r="I327" s="43"/>
    </row>
    <row r="328" spans="1:9" s="41" customFormat="1" x14ac:dyDescent="0.4">
      <c r="A328" s="39"/>
      <c r="B328" s="40"/>
      <c r="H328" s="42"/>
      <c r="I328" s="43"/>
    </row>
    <row r="329" spans="1:9" s="41" customFormat="1" x14ac:dyDescent="0.4">
      <c r="A329" s="39"/>
      <c r="B329" s="40"/>
      <c r="H329" s="42"/>
      <c r="I329" s="43"/>
    </row>
    <row r="330" spans="1:9" s="41" customFormat="1" x14ac:dyDescent="0.4">
      <c r="A330" s="39"/>
      <c r="B330" s="40"/>
      <c r="H330" s="42"/>
      <c r="I330" s="43"/>
    </row>
    <row r="331" spans="1:9" s="41" customFormat="1" x14ac:dyDescent="0.4">
      <c r="A331" s="39"/>
      <c r="B331" s="40"/>
      <c r="H331" s="42"/>
      <c r="I331" s="43"/>
    </row>
    <row r="332" spans="1:9" s="41" customFormat="1" x14ac:dyDescent="0.4">
      <c r="A332" s="39"/>
      <c r="B332" s="40"/>
      <c r="H332" s="42"/>
      <c r="I332" s="43"/>
    </row>
    <row r="333" spans="1:9" s="41" customFormat="1" x14ac:dyDescent="0.4">
      <c r="A333" s="39"/>
      <c r="B333" s="40"/>
      <c r="H333" s="42"/>
      <c r="I333" s="43"/>
    </row>
    <row r="334" spans="1:9" s="41" customFormat="1" x14ac:dyDescent="0.4">
      <c r="A334" s="39"/>
      <c r="B334" s="40"/>
      <c r="G334" s="41">
        <f>SUM(G279:G333)</f>
        <v>0</v>
      </c>
      <c r="H334" s="42"/>
      <c r="I334" s="43"/>
    </row>
    <row r="335" spans="1:9" s="41" customFormat="1" x14ac:dyDescent="0.4">
      <c r="A335" s="39"/>
      <c r="B335" s="40"/>
      <c r="H335" s="42"/>
      <c r="I335" s="43"/>
    </row>
    <row r="336" spans="1:9" s="41" customFormat="1" x14ac:dyDescent="0.4">
      <c r="A336" s="39"/>
      <c r="B336" s="40"/>
      <c r="H336" s="42"/>
      <c r="I336" s="43"/>
    </row>
    <row r="337" spans="1:9" s="41" customFormat="1" x14ac:dyDescent="0.4">
      <c r="A337" s="39"/>
      <c r="B337" s="40"/>
      <c r="H337" s="42"/>
      <c r="I337" s="43"/>
    </row>
    <row r="338" spans="1:9" s="41" customFormat="1" x14ac:dyDescent="0.4">
      <c r="A338" s="39"/>
      <c r="B338" s="40"/>
      <c r="H338" s="42"/>
      <c r="I338" s="43"/>
    </row>
    <row r="339" spans="1:9" s="41" customFormat="1" x14ac:dyDescent="0.4">
      <c r="A339" s="39"/>
      <c r="B339" s="40"/>
      <c r="H339" s="42"/>
      <c r="I339" s="43"/>
    </row>
    <row r="340" spans="1:9" s="41" customFormat="1" x14ac:dyDescent="0.4">
      <c r="A340" s="39"/>
      <c r="B340" s="40"/>
      <c r="H340" s="42"/>
      <c r="I340" s="43"/>
    </row>
    <row r="341" spans="1:9" s="41" customFormat="1" x14ac:dyDescent="0.4">
      <c r="A341" s="39"/>
      <c r="B341" s="40"/>
      <c r="H341" s="42"/>
      <c r="I341" s="43"/>
    </row>
    <row r="342" spans="1:9" s="41" customFormat="1" x14ac:dyDescent="0.4">
      <c r="A342" s="39"/>
      <c r="B342" s="40"/>
      <c r="H342" s="42"/>
      <c r="I342" s="43"/>
    </row>
    <row r="343" spans="1:9" s="41" customFormat="1" x14ac:dyDescent="0.4">
      <c r="A343" s="39"/>
      <c r="B343" s="40"/>
      <c r="H343" s="42"/>
      <c r="I343" s="43"/>
    </row>
    <row r="344" spans="1:9" s="41" customFormat="1" x14ac:dyDescent="0.4">
      <c r="A344" s="39"/>
      <c r="B344" s="40"/>
      <c r="H344" s="42"/>
      <c r="I344" s="43"/>
    </row>
    <row r="345" spans="1:9" s="41" customFormat="1" x14ac:dyDescent="0.4">
      <c r="A345" s="39"/>
      <c r="B345" s="40"/>
      <c r="H345" s="42"/>
      <c r="I345" s="43"/>
    </row>
    <row r="346" spans="1:9" s="41" customFormat="1" x14ac:dyDescent="0.4">
      <c r="A346" s="39"/>
      <c r="B346" s="40"/>
      <c r="H346" s="42"/>
      <c r="I346" s="43"/>
    </row>
    <row r="347" spans="1:9" s="41" customFormat="1" x14ac:dyDescent="0.4">
      <c r="A347" s="39"/>
      <c r="B347" s="40"/>
      <c r="H347" s="42"/>
      <c r="I347" s="43"/>
    </row>
    <row r="348" spans="1:9" s="41" customFormat="1" x14ac:dyDescent="0.4">
      <c r="A348" s="39"/>
      <c r="B348" s="40"/>
      <c r="H348" s="42"/>
      <c r="I348" s="43"/>
    </row>
    <row r="349" spans="1:9" s="41" customFormat="1" x14ac:dyDescent="0.4">
      <c r="A349" s="39"/>
      <c r="B349" s="40"/>
      <c r="H349" s="42"/>
      <c r="I349" s="43"/>
    </row>
    <row r="350" spans="1:9" s="41" customFormat="1" x14ac:dyDescent="0.4">
      <c r="A350" s="39"/>
      <c r="B350" s="40"/>
      <c r="H350" s="42"/>
      <c r="I350" s="43"/>
    </row>
    <row r="351" spans="1:9" s="41" customFormat="1" x14ac:dyDescent="0.4">
      <c r="A351" s="39"/>
      <c r="B351" s="40"/>
      <c r="H351" s="42"/>
      <c r="I351" s="43"/>
    </row>
    <row r="352" spans="1:9" s="41" customFormat="1" x14ac:dyDescent="0.4">
      <c r="A352" s="39"/>
      <c r="B352" s="40"/>
      <c r="H352" s="42"/>
      <c r="I352" s="43"/>
    </row>
    <row r="353" spans="1:9" s="41" customFormat="1" x14ac:dyDescent="0.4">
      <c r="A353" s="39"/>
      <c r="B353" s="40"/>
      <c r="H353" s="42"/>
      <c r="I353" s="43"/>
    </row>
    <row r="354" spans="1:9" s="41" customFormat="1" x14ac:dyDescent="0.4">
      <c r="A354" s="39"/>
      <c r="B354" s="40"/>
      <c r="H354" s="42"/>
      <c r="I354" s="43"/>
    </row>
    <row r="355" spans="1:9" s="41" customFormat="1" x14ac:dyDescent="0.4">
      <c r="A355" s="39"/>
      <c r="B355" s="40"/>
      <c r="H355" s="42"/>
      <c r="I355" s="43"/>
    </row>
    <row r="356" spans="1:9" s="41" customFormat="1" x14ac:dyDescent="0.4">
      <c r="A356" s="39"/>
      <c r="B356" s="40"/>
      <c r="H356" s="42"/>
      <c r="I356" s="43"/>
    </row>
    <row r="357" spans="1:9" s="41" customFormat="1" x14ac:dyDescent="0.4">
      <c r="A357" s="39"/>
      <c r="B357" s="40"/>
      <c r="H357" s="42"/>
      <c r="I357" s="43"/>
    </row>
    <row r="358" spans="1:9" s="41" customFormat="1" x14ac:dyDescent="0.4">
      <c r="A358" s="39"/>
      <c r="B358" s="40"/>
      <c r="H358" s="42"/>
      <c r="I358" s="43"/>
    </row>
    <row r="359" spans="1:9" s="41" customFormat="1" x14ac:dyDescent="0.4">
      <c r="A359" s="39"/>
      <c r="B359" s="40"/>
      <c r="H359" s="42"/>
      <c r="I359" s="43"/>
    </row>
    <row r="360" spans="1:9" s="41" customFormat="1" x14ac:dyDescent="0.4">
      <c r="A360" s="39"/>
      <c r="B360" s="40"/>
      <c r="H360" s="42"/>
      <c r="I360" s="43"/>
    </row>
    <row r="361" spans="1:9" s="41" customFormat="1" x14ac:dyDescent="0.4">
      <c r="A361" s="39"/>
      <c r="B361" s="40"/>
      <c r="H361" s="42"/>
      <c r="I361" s="43"/>
    </row>
    <row r="362" spans="1:9" s="41" customFormat="1" x14ac:dyDescent="0.4">
      <c r="A362" s="39"/>
      <c r="B362" s="40"/>
      <c r="H362" s="42"/>
      <c r="I362" s="43"/>
    </row>
    <row r="363" spans="1:9" s="41" customFormat="1" x14ac:dyDescent="0.4">
      <c r="A363" s="39"/>
      <c r="B363" s="40"/>
      <c r="H363" s="42"/>
      <c r="I363" s="43"/>
    </row>
    <row r="364" spans="1:9" s="41" customFormat="1" x14ac:dyDescent="0.4">
      <c r="A364" s="39"/>
      <c r="B364" s="40"/>
      <c r="H364" s="42"/>
      <c r="I364" s="43"/>
    </row>
    <row r="365" spans="1:9" s="41" customFormat="1" x14ac:dyDescent="0.4">
      <c r="A365" s="39"/>
      <c r="B365" s="40"/>
      <c r="H365" s="42"/>
      <c r="I365" s="43"/>
    </row>
    <row r="366" spans="1:9" s="41" customFormat="1" x14ac:dyDescent="0.4">
      <c r="A366" s="39"/>
      <c r="B366" s="40"/>
      <c r="H366" s="42"/>
      <c r="I366" s="43"/>
    </row>
    <row r="367" spans="1:9" s="41" customFormat="1" x14ac:dyDescent="0.4">
      <c r="A367" s="39"/>
      <c r="B367" s="40"/>
      <c r="H367" s="42"/>
      <c r="I367" s="43"/>
    </row>
    <row r="368" spans="1:9" s="41" customFormat="1" x14ac:dyDescent="0.4">
      <c r="A368" s="39"/>
      <c r="B368" s="40"/>
      <c r="H368" s="42"/>
      <c r="I368" s="43"/>
    </row>
    <row r="369" spans="1:9" s="41" customFormat="1" x14ac:dyDescent="0.4">
      <c r="A369" s="39"/>
      <c r="B369" s="40"/>
      <c r="H369" s="42"/>
      <c r="I369" s="43"/>
    </row>
    <row r="370" spans="1:9" s="41" customFormat="1" x14ac:dyDescent="0.4">
      <c r="A370" s="39"/>
      <c r="B370" s="40"/>
      <c r="H370" s="42"/>
      <c r="I370" s="43"/>
    </row>
    <row r="371" spans="1:9" s="41" customFormat="1" x14ac:dyDescent="0.4">
      <c r="A371" s="39"/>
      <c r="B371" s="40"/>
      <c r="H371" s="42"/>
      <c r="I371" s="43"/>
    </row>
    <row r="372" spans="1:9" s="41" customFormat="1" x14ac:dyDescent="0.4">
      <c r="A372" s="39"/>
      <c r="B372" s="40"/>
      <c r="H372" s="42"/>
      <c r="I372" s="43"/>
    </row>
    <row r="373" spans="1:9" s="41" customFormat="1" x14ac:dyDescent="0.4">
      <c r="A373" s="39"/>
      <c r="B373" s="40"/>
      <c r="H373" s="42"/>
      <c r="I373" s="43"/>
    </row>
    <row r="374" spans="1:9" s="41" customFormat="1" x14ac:dyDescent="0.4">
      <c r="A374" s="39"/>
      <c r="B374" s="40"/>
      <c r="H374" s="42"/>
      <c r="I374" s="43"/>
    </row>
    <row r="375" spans="1:9" s="41" customFormat="1" x14ac:dyDescent="0.4">
      <c r="A375" s="39"/>
      <c r="B375" s="40"/>
      <c r="H375" s="42"/>
      <c r="I375" s="43"/>
    </row>
    <row r="376" spans="1:9" s="41" customFormat="1" x14ac:dyDescent="0.4">
      <c r="A376" s="39"/>
      <c r="B376" s="40"/>
      <c r="H376" s="42"/>
      <c r="I376" s="43"/>
    </row>
    <row r="377" spans="1:9" s="41" customFormat="1" x14ac:dyDescent="0.4">
      <c r="A377" s="39"/>
      <c r="B377" s="40"/>
      <c r="H377" s="42"/>
      <c r="I377" s="43"/>
    </row>
    <row r="378" spans="1:9" s="41" customFormat="1" x14ac:dyDescent="0.4">
      <c r="A378" s="39"/>
      <c r="B378" s="40"/>
      <c r="H378" s="42"/>
      <c r="I378" s="43"/>
    </row>
    <row r="379" spans="1:9" s="41" customFormat="1" x14ac:dyDescent="0.4">
      <c r="A379" s="39"/>
      <c r="B379" s="40"/>
      <c r="H379" s="42"/>
      <c r="I379" s="43"/>
    </row>
    <row r="380" spans="1:9" s="41" customFormat="1" x14ac:dyDescent="0.4">
      <c r="A380" s="39"/>
      <c r="B380" s="40"/>
      <c r="H380" s="42"/>
      <c r="I380" s="43"/>
    </row>
    <row r="381" spans="1:9" s="41" customFormat="1" x14ac:dyDescent="0.4">
      <c r="A381" s="39"/>
      <c r="B381" s="40"/>
      <c r="H381" s="42"/>
      <c r="I381" s="43"/>
    </row>
    <row r="382" spans="1:9" s="41" customFormat="1" x14ac:dyDescent="0.4">
      <c r="A382" s="39"/>
      <c r="B382" s="40"/>
      <c r="H382" s="42"/>
      <c r="I382" s="43"/>
    </row>
    <row r="383" spans="1:9" s="41" customFormat="1" x14ac:dyDescent="0.4">
      <c r="A383" s="39"/>
      <c r="B383" s="40"/>
      <c r="H383" s="42"/>
      <c r="I383" s="43"/>
    </row>
    <row r="384" spans="1:9" s="41" customFormat="1" x14ac:dyDescent="0.4">
      <c r="A384" s="39"/>
      <c r="B384" s="40"/>
      <c r="H384" s="42"/>
      <c r="I384" s="43"/>
    </row>
    <row r="385" spans="1:9" s="41" customFormat="1" x14ac:dyDescent="0.4">
      <c r="A385" s="39"/>
      <c r="B385" s="40"/>
      <c r="H385" s="42"/>
      <c r="I385" s="43"/>
    </row>
    <row r="386" spans="1:9" s="41" customFormat="1" x14ac:dyDescent="0.4">
      <c r="A386" s="39"/>
      <c r="B386" s="40"/>
      <c r="H386" s="42"/>
      <c r="I386" s="43"/>
    </row>
    <row r="387" spans="1:9" s="41" customFormat="1" x14ac:dyDescent="0.4">
      <c r="A387" s="39"/>
      <c r="B387" s="40"/>
      <c r="H387" s="42"/>
      <c r="I387" s="43"/>
    </row>
    <row r="388" spans="1:9" s="41" customFormat="1" x14ac:dyDescent="0.4">
      <c r="A388" s="39"/>
      <c r="B388" s="40"/>
      <c r="H388" s="42"/>
      <c r="I388" s="43"/>
    </row>
    <row r="389" spans="1:9" s="41" customFormat="1" x14ac:dyDescent="0.4">
      <c r="A389" s="39"/>
      <c r="B389" s="40"/>
      <c r="H389" s="42"/>
      <c r="I389" s="43"/>
    </row>
    <row r="390" spans="1:9" s="41" customFormat="1" x14ac:dyDescent="0.4">
      <c r="A390" s="39"/>
      <c r="B390" s="40"/>
      <c r="H390" s="42"/>
      <c r="I390" s="43"/>
    </row>
    <row r="391" spans="1:9" s="41" customFormat="1" x14ac:dyDescent="0.4">
      <c r="A391" s="39"/>
      <c r="B391" s="40"/>
      <c r="H391" s="42"/>
      <c r="I391" s="43"/>
    </row>
    <row r="392" spans="1:9" s="41" customFormat="1" x14ac:dyDescent="0.4">
      <c r="A392" s="39"/>
      <c r="B392" s="40"/>
      <c r="H392" s="42"/>
      <c r="I392" s="43"/>
    </row>
    <row r="393" spans="1:9" s="41" customFormat="1" x14ac:dyDescent="0.4">
      <c r="A393" s="39"/>
      <c r="B393" s="40"/>
      <c r="H393" s="42"/>
      <c r="I393" s="43"/>
    </row>
    <row r="394" spans="1:9" s="41" customFormat="1" x14ac:dyDescent="0.4">
      <c r="A394" s="39"/>
      <c r="B394" s="40"/>
      <c r="H394" s="42"/>
      <c r="I394" s="43"/>
    </row>
    <row r="395" spans="1:9" s="41" customFormat="1" x14ac:dyDescent="0.4">
      <c r="A395" s="39"/>
      <c r="B395" s="40"/>
      <c r="H395" s="42"/>
      <c r="I395" s="43"/>
    </row>
    <row r="396" spans="1:9" s="41" customFormat="1" x14ac:dyDescent="0.4">
      <c r="A396" s="39"/>
      <c r="B396" s="40"/>
      <c r="H396" s="42"/>
      <c r="I396" s="43"/>
    </row>
    <row r="397" spans="1:9" s="41" customFormat="1" x14ac:dyDescent="0.4">
      <c r="A397" s="39"/>
      <c r="B397" s="40"/>
      <c r="H397" s="42"/>
      <c r="I397" s="43"/>
    </row>
    <row r="398" spans="1:9" s="41" customFormat="1" x14ac:dyDescent="0.4">
      <c r="A398" s="39"/>
      <c r="B398" s="40"/>
      <c r="H398" s="42"/>
      <c r="I398" s="43"/>
    </row>
    <row r="399" spans="1:9" s="41" customFormat="1" x14ac:dyDescent="0.4">
      <c r="A399" s="39"/>
      <c r="B399" s="40"/>
      <c r="H399" s="42"/>
      <c r="I399" s="43"/>
    </row>
    <row r="400" spans="1:9" s="41" customFormat="1" x14ac:dyDescent="0.4">
      <c r="A400" s="39"/>
      <c r="B400" s="40"/>
      <c r="H400" s="42"/>
      <c r="I400" s="43"/>
    </row>
    <row r="401" spans="1:9" s="41" customFormat="1" x14ac:dyDescent="0.4">
      <c r="A401" s="39"/>
      <c r="B401" s="40"/>
      <c r="H401" s="42"/>
      <c r="I401" s="43"/>
    </row>
    <row r="402" spans="1:9" s="41" customFormat="1" x14ac:dyDescent="0.4">
      <c r="A402" s="39"/>
      <c r="B402" s="40"/>
      <c r="H402" s="42"/>
      <c r="I402" s="43"/>
    </row>
    <row r="403" spans="1:9" s="41" customFormat="1" x14ac:dyDescent="0.4">
      <c r="A403" s="39"/>
      <c r="B403" s="40"/>
      <c r="H403" s="42"/>
      <c r="I403" s="43"/>
    </row>
    <row r="404" spans="1:9" s="41" customFormat="1" x14ac:dyDescent="0.4">
      <c r="A404" s="39"/>
      <c r="B404" s="40"/>
      <c r="H404" s="42"/>
      <c r="I404" s="43"/>
    </row>
    <row r="405" spans="1:9" s="41" customFormat="1" x14ac:dyDescent="0.4">
      <c r="A405" s="39"/>
      <c r="B405" s="40"/>
      <c r="H405" s="42"/>
      <c r="I405" s="43"/>
    </row>
    <row r="406" spans="1:9" s="41" customFormat="1" x14ac:dyDescent="0.4">
      <c r="A406" s="39"/>
      <c r="B406" s="40"/>
      <c r="H406" s="42"/>
      <c r="I406" s="43"/>
    </row>
    <row r="407" spans="1:9" s="41" customFormat="1" x14ac:dyDescent="0.4">
      <c r="A407" s="39"/>
      <c r="B407" s="40"/>
      <c r="H407" s="42"/>
      <c r="I407" s="43"/>
    </row>
    <row r="408" spans="1:9" s="41" customFormat="1" x14ac:dyDescent="0.4">
      <c r="A408" s="39"/>
      <c r="B408" s="40"/>
      <c r="H408" s="42"/>
      <c r="I408" s="43"/>
    </row>
    <row r="409" spans="1:9" s="41" customFormat="1" x14ac:dyDescent="0.4">
      <c r="A409" s="39"/>
      <c r="B409" s="40"/>
      <c r="H409" s="42"/>
      <c r="I409" s="43"/>
    </row>
    <row r="410" spans="1:9" s="41" customFormat="1" x14ac:dyDescent="0.4">
      <c r="A410" s="39"/>
      <c r="B410" s="40"/>
      <c r="H410" s="42"/>
      <c r="I410" s="43"/>
    </row>
    <row r="411" spans="1:9" s="41" customFormat="1" x14ac:dyDescent="0.4">
      <c r="A411" s="39"/>
      <c r="B411" s="40"/>
      <c r="H411" s="42"/>
      <c r="I411" s="43"/>
    </row>
    <row r="412" spans="1:9" s="41" customFormat="1" x14ac:dyDescent="0.4">
      <c r="A412" s="39"/>
      <c r="B412" s="40"/>
      <c r="H412" s="42"/>
      <c r="I412" s="43"/>
    </row>
    <row r="413" spans="1:9" s="41" customFormat="1" x14ac:dyDescent="0.4">
      <c r="A413" s="39"/>
      <c r="B413" s="40"/>
      <c r="H413" s="42"/>
      <c r="I413" s="43"/>
    </row>
    <row r="414" spans="1:9" s="41" customFormat="1" x14ac:dyDescent="0.4">
      <c r="A414" s="39"/>
      <c r="B414" s="40"/>
      <c r="H414" s="42"/>
      <c r="I414" s="43"/>
    </row>
    <row r="415" spans="1:9" s="41" customFormat="1" x14ac:dyDescent="0.4">
      <c r="A415" s="39"/>
      <c r="B415" s="40"/>
      <c r="H415" s="42"/>
      <c r="I415" s="43"/>
    </row>
    <row r="416" spans="1:9" s="41" customFormat="1" x14ac:dyDescent="0.4">
      <c r="A416" s="39"/>
      <c r="B416" s="40"/>
      <c r="H416" s="42"/>
      <c r="I416" s="43"/>
    </row>
    <row r="417" spans="1:9" s="41" customFormat="1" x14ac:dyDescent="0.4">
      <c r="A417" s="39"/>
      <c r="B417" s="40"/>
      <c r="H417" s="42"/>
      <c r="I417" s="43"/>
    </row>
    <row r="418" spans="1:9" s="41" customFormat="1" x14ac:dyDescent="0.4">
      <c r="A418" s="39"/>
      <c r="B418" s="40"/>
      <c r="H418" s="42"/>
      <c r="I418" s="43"/>
    </row>
    <row r="419" spans="1:9" s="41" customFormat="1" x14ac:dyDescent="0.4">
      <c r="A419" s="39"/>
      <c r="B419" s="40"/>
      <c r="H419" s="42"/>
      <c r="I419" s="43"/>
    </row>
    <row r="420" spans="1:9" s="41" customFormat="1" x14ac:dyDescent="0.4">
      <c r="A420" s="39"/>
      <c r="B420" s="40"/>
      <c r="H420" s="42"/>
      <c r="I420" s="43"/>
    </row>
    <row r="421" spans="1:9" s="41" customFormat="1" x14ac:dyDescent="0.4">
      <c r="A421" s="39"/>
      <c r="B421" s="40"/>
      <c r="H421" s="42"/>
      <c r="I421" s="43"/>
    </row>
    <row r="422" spans="1:9" s="41" customFormat="1" x14ac:dyDescent="0.4">
      <c r="A422" s="39"/>
      <c r="B422" s="40"/>
      <c r="H422" s="42"/>
      <c r="I422" s="43"/>
    </row>
    <row r="423" spans="1:9" s="41" customFormat="1" x14ac:dyDescent="0.4">
      <c r="A423" s="39"/>
      <c r="B423" s="40"/>
      <c r="H423" s="42"/>
      <c r="I423" s="43"/>
    </row>
    <row r="424" spans="1:9" s="41" customFormat="1" x14ac:dyDescent="0.4">
      <c r="A424" s="39"/>
      <c r="B424" s="40"/>
      <c r="H424" s="42"/>
      <c r="I424" s="43"/>
    </row>
    <row r="425" spans="1:9" s="41" customFormat="1" x14ac:dyDescent="0.4">
      <c r="A425" s="39"/>
      <c r="B425" s="40"/>
      <c r="H425" s="42"/>
      <c r="I425" s="43"/>
    </row>
    <row r="426" spans="1:9" s="41" customFormat="1" x14ac:dyDescent="0.4">
      <c r="A426" s="39"/>
      <c r="B426" s="40"/>
      <c r="H426" s="42"/>
      <c r="I426" s="43"/>
    </row>
    <row r="427" spans="1:9" s="41" customFormat="1" x14ac:dyDescent="0.4">
      <c r="A427" s="39"/>
      <c r="B427" s="40"/>
      <c r="H427" s="42"/>
      <c r="I427" s="43"/>
    </row>
    <row r="428" spans="1:9" s="41" customFormat="1" x14ac:dyDescent="0.4">
      <c r="A428" s="39"/>
      <c r="B428" s="40"/>
      <c r="H428" s="42"/>
      <c r="I428" s="43"/>
    </row>
    <row r="429" spans="1:9" s="41" customFormat="1" x14ac:dyDescent="0.4">
      <c r="A429" s="39"/>
      <c r="B429" s="40"/>
      <c r="H429" s="42"/>
      <c r="I429" s="43"/>
    </row>
    <row r="430" spans="1:9" s="41" customFormat="1" x14ac:dyDescent="0.4">
      <c r="A430" s="39"/>
      <c r="B430" s="40"/>
      <c r="H430" s="42"/>
      <c r="I430" s="43"/>
    </row>
    <row r="431" spans="1:9" s="41" customFormat="1" x14ac:dyDescent="0.4">
      <c r="A431" s="39"/>
      <c r="B431" s="40"/>
      <c r="H431" s="42"/>
      <c r="I431" s="43"/>
    </row>
    <row r="432" spans="1:9" s="41" customFormat="1" x14ac:dyDescent="0.4">
      <c r="A432" s="39"/>
      <c r="B432" s="40"/>
      <c r="H432" s="42"/>
      <c r="I432" s="43"/>
    </row>
    <row r="433" spans="1:9" s="41" customFormat="1" x14ac:dyDescent="0.4">
      <c r="A433" s="39"/>
      <c r="B433" s="40"/>
      <c r="H433" s="42"/>
      <c r="I433" s="43"/>
    </row>
    <row r="434" spans="1:9" s="41" customFormat="1" x14ac:dyDescent="0.4">
      <c r="A434" s="39"/>
      <c r="B434" s="40"/>
      <c r="H434" s="42"/>
      <c r="I434" s="43"/>
    </row>
    <row r="435" spans="1:9" s="41" customFormat="1" x14ac:dyDescent="0.4">
      <c r="A435" s="39"/>
      <c r="B435" s="40"/>
      <c r="H435" s="42"/>
      <c r="I435" s="43"/>
    </row>
    <row r="436" spans="1:9" s="41" customFormat="1" x14ac:dyDescent="0.4">
      <c r="A436" s="39"/>
      <c r="B436" s="40"/>
      <c r="H436" s="42"/>
      <c r="I436" s="43"/>
    </row>
    <row r="437" spans="1:9" s="41" customFormat="1" x14ac:dyDescent="0.4">
      <c r="A437" s="39"/>
      <c r="B437" s="40"/>
      <c r="H437" s="42"/>
      <c r="I437" s="43"/>
    </row>
    <row r="438" spans="1:9" s="41" customFormat="1" x14ac:dyDescent="0.4">
      <c r="A438" s="39"/>
      <c r="B438" s="40"/>
      <c r="H438" s="42"/>
      <c r="I438" s="43"/>
    </row>
    <row r="439" spans="1:9" s="41" customFormat="1" x14ac:dyDescent="0.4">
      <c r="A439" s="39"/>
      <c r="B439" s="40"/>
      <c r="H439" s="42"/>
      <c r="I439" s="43"/>
    </row>
    <row r="440" spans="1:9" s="41" customFormat="1" x14ac:dyDescent="0.4">
      <c r="A440" s="39"/>
      <c r="B440" s="40"/>
      <c r="H440" s="42"/>
      <c r="I440" s="43"/>
    </row>
    <row r="441" spans="1:9" s="41" customFormat="1" x14ac:dyDescent="0.4">
      <c r="A441" s="39"/>
      <c r="B441" s="40"/>
      <c r="H441" s="42"/>
      <c r="I441" s="43"/>
    </row>
    <row r="442" spans="1:9" s="41" customFormat="1" x14ac:dyDescent="0.4">
      <c r="A442" s="39"/>
      <c r="B442" s="40"/>
      <c r="H442" s="42"/>
      <c r="I442" s="43"/>
    </row>
    <row r="443" spans="1:9" s="41" customFormat="1" x14ac:dyDescent="0.4">
      <c r="A443" s="39"/>
      <c r="B443" s="40"/>
      <c r="H443" s="42"/>
      <c r="I443" s="43"/>
    </row>
    <row r="444" spans="1:9" s="41" customFormat="1" x14ac:dyDescent="0.4">
      <c r="A444" s="39"/>
      <c r="B444" s="40"/>
      <c r="H444" s="42"/>
      <c r="I444" s="43"/>
    </row>
    <row r="445" spans="1:9" s="41" customFormat="1" x14ac:dyDescent="0.4">
      <c r="A445" s="39"/>
      <c r="B445" s="40"/>
      <c r="H445" s="42"/>
      <c r="I445" s="43"/>
    </row>
    <row r="446" spans="1:9" s="41" customFormat="1" x14ac:dyDescent="0.4">
      <c r="A446" s="39"/>
      <c r="B446" s="40"/>
      <c r="H446" s="42"/>
      <c r="I446" s="43"/>
    </row>
    <row r="447" spans="1:9" s="41" customFormat="1" x14ac:dyDescent="0.4">
      <c r="A447" s="39"/>
      <c r="B447" s="40"/>
      <c r="H447" s="42"/>
      <c r="I447" s="43"/>
    </row>
    <row r="448" spans="1:9" s="41" customFormat="1" x14ac:dyDescent="0.4">
      <c r="A448" s="39"/>
      <c r="B448" s="40"/>
      <c r="H448" s="42"/>
      <c r="I448" s="43"/>
    </row>
    <row r="449" spans="1:9" s="41" customFormat="1" x14ac:dyDescent="0.4">
      <c r="A449" s="39"/>
      <c r="B449" s="40"/>
      <c r="H449" s="42"/>
      <c r="I449" s="43"/>
    </row>
    <row r="450" spans="1:9" s="41" customFormat="1" x14ac:dyDescent="0.4">
      <c r="A450" s="39"/>
      <c r="B450" s="40"/>
      <c r="H450" s="42"/>
      <c r="I450" s="43"/>
    </row>
    <row r="451" spans="1:9" s="41" customFormat="1" x14ac:dyDescent="0.4">
      <c r="A451" s="39"/>
      <c r="B451" s="40"/>
      <c r="H451" s="42"/>
      <c r="I451" s="43"/>
    </row>
    <row r="452" spans="1:9" s="41" customFormat="1" x14ac:dyDescent="0.4">
      <c r="A452" s="39"/>
      <c r="B452" s="40"/>
      <c r="H452" s="42"/>
      <c r="I452" s="43"/>
    </row>
    <row r="453" spans="1:9" s="41" customFormat="1" x14ac:dyDescent="0.4">
      <c r="A453" s="39"/>
      <c r="B453" s="40"/>
      <c r="H453" s="42"/>
      <c r="I453" s="43"/>
    </row>
    <row r="454" spans="1:9" s="41" customFormat="1" x14ac:dyDescent="0.4">
      <c r="A454" s="39"/>
      <c r="B454" s="40"/>
      <c r="H454" s="42"/>
      <c r="I454" s="43"/>
    </row>
    <row r="455" spans="1:9" s="41" customFormat="1" x14ac:dyDescent="0.4">
      <c r="A455" s="39"/>
      <c r="B455" s="40"/>
      <c r="H455" s="42"/>
      <c r="I455" s="43"/>
    </row>
    <row r="456" spans="1:9" s="41" customFormat="1" x14ac:dyDescent="0.4">
      <c r="A456" s="39"/>
      <c r="B456" s="40"/>
      <c r="H456" s="42"/>
      <c r="I456" s="43"/>
    </row>
    <row r="457" spans="1:9" s="41" customFormat="1" x14ac:dyDescent="0.4">
      <c r="A457" s="39"/>
      <c r="B457" s="40"/>
      <c r="H457" s="42"/>
      <c r="I457" s="43"/>
    </row>
    <row r="458" spans="1:9" s="41" customFormat="1" x14ac:dyDescent="0.4">
      <c r="A458" s="39"/>
      <c r="B458" s="40"/>
      <c r="H458" s="42"/>
      <c r="I458" s="43"/>
    </row>
    <row r="459" spans="1:9" s="41" customFormat="1" x14ac:dyDescent="0.4">
      <c r="A459" s="39"/>
      <c r="B459" s="40"/>
      <c r="H459" s="42"/>
      <c r="I459" s="43"/>
    </row>
    <row r="460" spans="1:9" s="41" customFormat="1" x14ac:dyDescent="0.4">
      <c r="A460" s="39"/>
      <c r="B460" s="40"/>
      <c r="H460" s="42"/>
      <c r="I460" s="43"/>
    </row>
    <row r="461" spans="1:9" s="41" customFormat="1" x14ac:dyDescent="0.4">
      <c r="A461" s="39"/>
      <c r="B461" s="40"/>
      <c r="H461" s="42"/>
      <c r="I461" s="43"/>
    </row>
    <row r="462" spans="1:9" s="41" customFormat="1" x14ac:dyDescent="0.4">
      <c r="A462" s="39"/>
      <c r="B462" s="40"/>
      <c r="H462" s="42"/>
      <c r="I462" s="43"/>
    </row>
    <row r="463" spans="1:9" s="41" customFormat="1" x14ac:dyDescent="0.4">
      <c r="A463" s="39"/>
      <c r="B463" s="40"/>
      <c r="H463" s="42"/>
      <c r="I463" s="43"/>
    </row>
    <row r="464" spans="1:9" s="41" customFormat="1" x14ac:dyDescent="0.4">
      <c r="A464" s="39"/>
      <c r="B464" s="40"/>
      <c r="H464" s="42"/>
      <c r="I464" s="43"/>
    </row>
    <row r="465" spans="1:9" s="41" customFormat="1" x14ac:dyDescent="0.4">
      <c r="A465" s="39"/>
      <c r="B465" s="40"/>
      <c r="H465" s="42"/>
      <c r="I465" s="43"/>
    </row>
    <row r="466" spans="1:9" s="41" customFormat="1" x14ac:dyDescent="0.4">
      <c r="A466" s="39"/>
      <c r="B466" s="40"/>
      <c r="H466" s="42"/>
      <c r="I466" s="43"/>
    </row>
    <row r="467" spans="1:9" s="41" customFormat="1" x14ac:dyDescent="0.4">
      <c r="A467" s="39"/>
      <c r="B467" s="40"/>
      <c r="H467" s="42"/>
      <c r="I467" s="43"/>
    </row>
    <row r="468" spans="1:9" s="41" customFormat="1" x14ac:dyDescent="0.4">
      <c r="A468" s="39"/>
      <c r="B468" s="40"/>
      <c r="H468" s="42"/>
      <c r="I468" s="43"/>
    </row>
    <row r="469" spans="1:9" s="41" customFormat="1" x14ac:dyDescent="0.4">
      <c r="A469" s="39"/>
      <c r="B469" s="40"/>
      <c r="H469" s="42"/>
      <c r="I469" s="43"/>
    </row>
    <row r="470" spans="1:9" s="41" customFormat="1" x14ac:dyDescent="0.4">
      <c r="A470" s="39"/>
      <c r="B470" s="40"/>
      <c r="H470" s="42"/>
      <c r="I470" s="43"/>
    </row>
    <row r="471" spans="1:9" s="41" customFormat="1" x14ac:dyDescent="0.4">
      <c r="A471" s="39"/>
      <c r="B471" s="40"/>
      <c r="H471" s="42"/>
      <c r="I471" s="43"/>
    </row>
    <row r="472" spans="1:9" s="41" customFormat="1" x14ac:dyDescent="0.4">
      <c r="A472" s="39"/>
      <c r="B472" s="40"/>
      <c r="H472" s="42"/>
      <c r="I472" s="43"/>
    </row>
    <row r="473" spans="1:9" s="41" customFormat="1" x14ac:dyDescent="0.4">
      <c r="A473" s="39"/>
      <c r="B473" s="40"/>
      <c r="H473" s="42"/>
      <c r="I473" s="43"/>
    </row>
    <row r="474" spans="1:9" s="41" customFormat="1" x14ac:dyDescent="0.4">
      <c r="A474" s="39"/>
      <c r="B474" s="40"/>
      <c r="H474" s="42"/>
      <c r="I474" s="43"/>
    </row>
    <row r="475" spans="1:9" s="41" customFormat="1" x14ac:dyDescent="0.4">
      <c r="A475" s="39"/>
      <c r="B475" s="40"/>
      <c r="H475" s="42"/>
      <c r="I475" s="43"/>
    </row>
    <row r="476" spans="1:9" s="41" customFormat="1" x14ac:dyDescent="0.4">
      <c r="A476" s="39"/>
      <c r="B476" s="40"/>
      <c r="H476" s="42"/>
      <c r="I476" s="43"/>
    </row>
    <row r="477" spans="1:9" s="41" customFormat="1" x14ac:dyDescent="0.4">
      <c r="A477" s="39"/>
      <c r="B477" s="40"/>
      <c r="H477" s="42"/>
      <c r="I477" s="43"/>
    </row>
    <row r="478" spans="1:9" s="41" customFormat="1" x14ac:dyDescent="0.4">
      <c r="A478" s="39"/>
      <c r="B478" s="40"/>
      <c r="H478" s="42"/>
      <c r="I478" s="43"/>
    </row>
    <row r="479" spans="1:9" s="41" customFormat="1" x14ac:dyDescent="0.4">
      <c r="A479" s="39"/>
      <c r="B479" s="40"/>
      <c r="H479" s="42"/>
      <c r="I479" s="43"/>
    </row>
    <row r="480" spans="1:9" s="41" customFormat="1" x14ac:dyDescent="0.4">
      <c r="A480" s="39"/>
      <c r="B480" s="40"/>
      <c r="H480" s="42"/>
      <c r="I480" s="43"/>
    </row>
    <row r="481" spans="1:9" s="41" customFormat="1" x14ac:dyDescent="0.4">
      <c r="A481" s="39"/>
      <c r="B481" s="40"/>
      <c r="H481" s="42"/>
      <c r="I481" s="43"/>
    </row>
    <row r="482" spans="1:9" s="41" customFormat="1" x14ac:dyDescent="0.4">
      <c r="A482" s="39"/>
      <c r="B482" s="40"/>
      <c r="H482" s="42"/>
      <c r="I482" s="43"/>
    </row>
    <row r="483" spans="1:9" s="41" customFormat="1" x14ac:dyDescent="0.4">
      <c r="A483" s="39"/>
      <c r="B483" s="40"/>
      <c r="H483" s="42"/>
      <c r="I483" s="43"/>
    </row>
    <row r="484" spans="1:9" s="41" customFormat="1" x14ac:dyDescent="0.4">
      <c r="A484" s="39"/>
      <c r="B484" s="40"/>
      <c r="H484" s="42"/>
      <c r="I484" s="43"/>
    </row>
    <row r="485" spans="1:9" s="41" customFormat="1" x14ac:dyDescent="0.4">
      <c r="A485" s="39"/>
      <c r="B485" s="40"/>
      <c r="H485" s="42"/>
      <c r="I485" s="43"/>
    </row>
    <row r="486" spans="1:9" s="41" customFormat="1" x14ac:dyDescent="0.4">
      <c r="A486" s="39"/>
      <c r="B486" s="40"/>
      <c r="H486" s="42"/>
      <c r="I486" s="43"/>
    </row>
    <row r="487" spans="1:9" s="41" customFormat="1" x14ac:dyDescent="0.4">
      <c r="A487" s="39"/>
      <c r="B487" s="40"/>
      <c r="H487" s="42"/>
      <c r="I487" s="43"/>
    </row>
    <row r="488" spans="1:9" s="41" customFormat="1" x14ac:dyDescent="0.4">
      <c r="A488" s="39"/>
      <c r="B488" s="40"/>
      <c r="H488" s="42"/>
      <c r="I488" s="43"/>
    </row>
    <row r="489" spans="1:9" s="41" customFormat="1" x14ac:dyDescent="0.4">
      <c r="A489" s="39"/>
      <c r="B489" s="40"/>
      <c r="H489" s="42"/>
      <c r="I489" s="43"/>
    </row>
    <row r="490" spans="1:9" s="41" customFormat="1" x14ac:dyDescent="0.4">
      <c r="A490" s="39"/>
      <c r="B490" s="40"/>
      <c r="H490" s="42"/>
      <c r="I490" s="43"/>
    </row>
    <row r="491" spans="1:9" s="41" customFormat="1" x14ac:dyDescent="0.4">
      <c r="A491" s="39"/>
      <c r="B491" s="40"/>
      <c r="H491" s="42"/>
      <c r="I491" s="43"/>
    </row>
    <row r="492" spans="1:9" s="41" customFormat="1" x14ac:dyDescent="0.4">
      <c r="A492" s="39"/>
      <c r="B492" s="40"/>
      <c r="H492" s="42"/>
      <c r="I492" s="43"/>
    </row>
    <row r="493" spans="1:9" s="41" customFormat="1" x14ac:dyDescent="0.4">
      <c r="A493" s="39"/>
      <c r="B493" s="40"/>
      <c r="H493" s="42"/>
      <c r="I493" s="43"/>
    </row>
    <row r="494" spans="1:9" s="41" customFormat="1" x14ac:dyDescent="0.4">
      <c r="A494" s="39"/>
      <c r="B494" s="40"/>
      <c r="H494" s="42"/>
      <c r="I494" s="43"/>
    </row>
    <row r="495" spans="1:9" s="41" customFormat="1" x14ac:dyDescent="0.4">
      <c r="A495" s="39"/>
      <c r="B495" s="40"/>
      <c r="H495" s="42"/>
      <c r="I495" s="43"/>
    </row>
    <row r="496" spans="1:9" s="41" customFormat="1" x14ac:dyDescent="0.4">
      <c r="A496" s="39"/>
      <c r="B496" s="40"/>
      <c r="H496" s="42"/>
      <c r="I496" s="43"/>
    </row>
    <row r="497" spans="1:9" s="41" customFormat="1" x14ac:dyDescent="0.4">
      <c r="A497" s="39"/>
      <c r="B497" s="40"/>
      <c r="H497" s="42"/>
      <c r="I497" s="43"/>
    </row>
    <row r="498" spans="1:9" s="41" customFormat="1" x14ac:dyDescent="0.4">
      <c r="A498" s="39"/>
      <c r="B498" s="40"/>
      <c r="H498" s="42"/>
      <c r="I498" s="43"/>
    </row>
    <row r="499" spans="1:9" s="41" customFormat="1" x14ac:dyDescent="0.4">
      <c r="A499" s="39"/>
      <c r="B499" s="40"/>
      <c r="H499" s="42"/>
      <c r="I499" s="43"/>
    </row>
    <row r="500" spans="1:9" s="41" customFormat="1" x14ac:dyDescent="0.4">
      <c r="A500" s="39"/>
      <c r="B500" s="40"/>
      <c r="H500" s="42"/>
      <c r="I500" s="43"/>
    </row>
    <row r="501" spans="1:9" s="41" customFormat="1" x14ac:dyDescent="0.4">
      <c r="A501" s="39"/>
      <c r="B501" s="40"/>
      <c r="H501" s="42"/>
      <c r="I501" s="43"/>
    </row>
    <row r="502" spans="1:9" s="41" customFormat="1" x14ac:dyDescent="0.4">
      <c r="A502" s="39"/>
      <c r="B502" s="40"/>
      <c r="H502" s="42"/>
      <c r="I502" s="43"/>
    </row>
    <row r="503" spans="1:9" s="41" customFormat="1" x14ac:dyDescent="0.4">
      <c r="A503" s="39"/>
      <c r="B503" s="40"/>
      <c r="H503" s="42"/>
      <c r="I503" s="43"/>
    </row>
    <row r="504" spans="1:9" s="41" customFormat="1" x14ac:dyDescent="0.4">
      <c r="A504" s="39"/>
      <c r="B504" s="40"/>
      <c r="H504" s="42"/>
      <c r="I504" s="43"/>
    </row>
    <row r="505" spans="1:9" s="41" customFormat="1" x14ac:dyDescent="0.4">
      <c r="A505" s="39"/>
      <c r="B505" s="40"/>
      <c r="H505" s="42"/>
      <c r="I505" s="43"/>
    </row>
    <row r="506" spans="1:9" s="41" customFormat="1" x14ac:dyDescent="0.4">
      <c r="A506" s="39"/>
      <c r="B506" s="40"/>
      <c r="H506" s="42"/>
      <c r="I506" s="43"/>
    </row>
    <row r="507" spans="1:9" s="41" customFormat="1" x14ac:dyDescent="0.4">
      <c r="A507" s="39"/>
      <c r="B507" s="40"/>
      <c r="H507" s="42"/>
      <c r="I507" s="43"/>
    </row>
    <row r="508" spans="1:9" s="41" customFormat="1" x14ac:dyDescent="0.4">
      <c r="A508" s="39"/>
      <c r="B508" s="40"/>
      <c r="H508" s="42"/>
      <c r="I508" s="43"/>
    </row>
    <row r="509" spans="1:9" s="41" customFormat="1" x14ac:dyDescent="0.4">
      <c r="A509" s="39"/>
      <c r="B509" s="40"/>
      <c r="H509" s="42"/>
      <c r="I509" s="43"/>
    </row>
    <row r="510" spans="1:9" s="41" customFormat="1" x14ac:dyDescent="0.4">
      <c r="A510" s="39"/>
      <c r="B510" s="40"/>
      <c r="H510" s="42"/>
      <c r="I510" s="43"/>
    </row>
    <row r="511" spans="1:9" s="41" customFormat="1" x14ac:dyDescent="0.4">
      <c r="A511" s="39"/>
      <c r="B511" s="40"/>
      <c r="H511" s="42"/>
      <c r="I511" s="43"/>
    </row>
    <row r="512" spans="1:9" s="41" customFormat="1" x14ac:dyDescent="0.4">
      <c r="A512" s="39"/>
      <c r="B512" s="40"/>
      <c r="H512" s="42"/>
      <c r="I512" s="43"/>
    </row>
    <row r="513" spans="1:9" s="41" customFormat="1" x14ac:dyDescent="0.4">
      <c r="A513" s="39"/>
      <c r="B513" s="40"/>
      <c r="H513" s="42"/>
      <c r="I513" s="43"/>
    </row>
    <row r="514" spans="1:9" s="41" customFormat="1" x14ac:dyDescent="0.4">
      <c r="A514" s="39"/>
      <c r="B514" s="40"/>
      <c r="H514" s="42"/>
      <c r="I514" s="43"/>
    </row>
    <row r="515" spans="1:9" s="41" customFormat="1" x14ac:dyDescent="0.4">
      <c r="A515" s="39"/>
      <c r="B515" s="40"/>
      <c r="H515" s="42"/>
      <c r="I515" s="43"/>
    </row>
    <row r="516" spans="1:9" s="41" customFormat="1" x14ac:dyDescent="0.4">
      <c r="A516" s="39"/>
      <c r="B516" s="40"/>
      <c r="H516" s="42"/>
      <c r="I516" s="43"/>
    </row>
    <row r="517" spans="1:9" s="41" customFormat="1" x14ac:dyDescent="0.4">
      <c r="A517" s="39"/>
      <c r="B517" s="40"/>
      <c r="H517" s="42"/>
      <c r="I517" s="43"/>
    </row>
    <row r="518" spans="1:9" s="41" customFormat="1" x14ac:dyDescent="0.4">
      <c r="A518" s="39"/>
      <c r="B518" s="40"/>
      <c r="H518" s="42"/>
      <c r="I518" s="43"/>
    </row>
    <row r="519" spans="1:9" s="41" customFormat="1" x14ac:dyDescent="0.4">
      <c r="A519" s="39"/>
      <c r="B519" s="40"/>
      <c r="H519" s="42"/>
      <c r="I519" s="43"/>
    </row>
    <row r="520" spans="1:9" s="41" customFormat="1" x14ac:dyDescent="0.4">
      <c r="A520" s="39"/>
      <c r="B520" s="40"/>
      <c r="H520" s="42"/>
      <c r="I520" s="43"/>
    </row>
    <row r="521" spans="1:9" s="41" customFormat="1" x14ac:dyDescent="0.4">
      <c r="A521" s="39"/>
      <c r="B521" s="40"/>
      <c r="H521" s="42"/>
      <c r="I521" s="43"/>
    </row>
    <row r="522" spans="1:9" s="41" customFormat="1" x14ac:dyDescent="0.4">
      <c r="A522" s="39"/>
      <c r="B522" s="40"/>
      <c r="H522" s="42"/>
      <c r="I522" s="43"/>
    </row>
    <row r="523" spans="1:9" s="41" customFormat="1" x14ac:dyDescent="0.4">
      <c r="A523" s="39"/>
      <c r="B523" s="40"/>
      <c r="H523" s="42"/>
      <c r="I523" s="43"/>
    </row>
    <row r="524" spans="1:9" s="41" customFormat="1" x14ac:dyDescent="0.4">
      <c r="A524" s="39"/>
      <c r="B524" s="40"/>
      <c r="H524" s="42"/>
      <c r="I524" s="43"/>
    </row>
    <row r="525" spans="1:9" s="41" customFormat="1" x14ac:dyDescent="0.4">
      <c r="A525" s="39"/>
      <c r="B525" s="40"/>
      <c r="H525" s="42"/>
      <c r="I525" s="43"/>
    </row>
    <row r="526" spans="1:9" s="41" customFormat="1" x14ac:dyDescent="0.4">
      <c r="A526" s="39"/>
      <c r="B526" s="40"/>
      <c r="H526" s="42"/>
      <c r="I526" s="43"/>
    </row>
    <row r="527" spans="1:9" s="41" customFormat="1" x14ac:dyDescent="0.4">
      <c r="A527" s="39"/>
      <c r="B527" s="40"/>
      <c r="H527" s="42"/>
      <c r="I527" s="43"/>
    </row>
    <row r="528" spans="1:9" s="41" customFormat="1" x14ac:dyDescent="0.4">
      <c r="A528" s="39"/>
      <c r="B528" s="40"/>
      <c r="H528" s="42"/>
      <c r="I528" s="43"/>
    </row>
    <row r="529" spans="1:9" s="41" customFormat="1" x14ac:dyDescent="0.4">
      <c r="A529" s="39"/>
      <c r="B529" s="40"/>
      <c r="H529" s="42"/>
      <c r="I529" s="43"/>
    </row>
    <row r="530" spans="1:9" s="41" customFormat="1" x14ac:dyDescent="0.4">
      <c r="A530" s="39"/>
      <c r="B530" s="40"/>
      <c r="H530" s="42"/>
      <c r="I530" s="43"/>
    </row>
    <row r="531" spans="1:9" s="41" customFormat="1" x14ac:dyDescent="0.4">
      <c r="A531" s="39"/>
      <c r="B531" s="40"/>
      <c r="C531" s="44"/>
      <c r="H531" s="42"/>
      <c r="I531" s="43"/>
    </row>
    <row r="532" spans="1:9" s="41" customFormat="1" x14ac:dyDescent="0.4">
      <c r="A532" s="39"/>
      <c r="B532" s="40"/>
      <c r="H532" s="42"/>
      <c r="I532" s="43"/>
    </row>
    <row r="533" spans="1:9" s="41" customFormat="1" x14ac:dyDescent="0.4">
      <c r="A533" s="39"/>
      <c r="B533" s="40"/>
      <c r="H533" s="42"/>
      <c r="I533" s="43"/>
    </row>
    <row r="534" spans="1:9" s="41" customFormat="1" x14ac:dyDescent="0.4">
      <c r="A534" s="39"/>
      <c r="B534" s="40"/>
      <c r="H534" s="42"/>
      <c r="I534" s="43"/>
    </row>
    <row r="535" spans="1:9" s="41" customFormat="1" x14ac:dyDescent="0.4">
      <c r="A535" s="39"/>
      <c r="B535" s="40"/>
      <c r="H535" s="42"/>
      <c r="I535" s="43"/>
    </row>
    <row r="536" spans="1:9" s="41" customFormat="1" x14ac:dyDescent="0.4">
      <c r="A536" s="39"/>
      <c r="B536" s="40"/>
      <c r="H536" s="42"/>
      <c r="I536" s="43"/>
    </row>
    <row r="537" spans="1:9" s="41" customFormat="1" x14ac:dyDescent="0.4">
      <c r="A537" s="39"/>
      <c r="B537" s="40"/>
      <c r="H537" s="42"/>
      <c r="I537" s="43"/>
    </row>
    <row r="538" spans="1:9" s="41" customFormat="1" x14ac:dyDescent="0.4">
      <c r="A538" s="39"/>
      <c r="B538" s="40"/>
      <c r="H538" s="42"/>
      <c r="I538" s="43"/>
    </row>
    <row r="539" spans="1:9" s="41" customFormat="1" x14ac:dyDescent="0.4">
      <c r="A539" s="39"/>
      <c r="B539" s="40"/>
      <c r="H539" s="42"/>
      <c r="I539" s="43"/>
    </row>
    <row r="540" spans="1:9" s="41" customFormat="1" x14ac:dyDescent="0.4">
      <c r="A540" s="39"/>
      <c r="B540" s="40"/>
      <c r="H540" s="42"/>
      <c r="I540" s="43"/>
    </row>
    <row r="541" spans="1:9" s="41" customFormat="1" x14ac:dyDescent="0.4">
      <c r="A541" s="39"/>
      <c r="B541" s="40"/>
      <c r="H541" s="42"/>
      <c r="I541" s="43"/>
    </row>
    <row r="542" spans="1:9" s="41" customFormat="1" x14ac:dyDescent="0.4">
      <c r="A542" s="39"/>
      <c r="B542" s="40"/>
      <c r="H542" s="42"/>
      <c r="I542" s="43"/>
    </row>
    <row r="543" spans="1:9" s="41" customFormat="1" x14ac:dyDescent="0.4">
      <c r="A543" s="39"/>
      <c r="B543" s="40"/>
      <c r="H543" s="42"/>
      <c r="I543" s="43"/>
    </row>
    <row r="544" spans="1:9" s="41" customFormat="1" x14ac:dyDescent="0.4">
      <c r="A544" s="39"/>
      <c r="B544" s="40"/>
      <c r="H544" s="42"/>
      <c r="I544" s="43"/>
    </row>
    <row r="545" spans="1:9" s="41" customFormat="1" x14ac:dyDescent="0.4">
      <c r="A545" s="39"/>
      <c r="B545" s="40"/>
      <c r="H545" s="42"/>
      <c r="I545" s="43"/>
    </row>
    <row r="546" spans="1:9" s="41" customFormat="1" x14ac:dyDescent="0.4">
      <c r="A546" s="39"/>
      <c r="B546" s="40"/>
      <c r="H546" s="42"/>
      <c r="I546" s="43"/>
    </row>
    <row r="547" spans="1:9" s="41" customFormat="1" x14ac:dyDescent="0.4">
      <c r="A547" s="39"/>
      <c r="B547" s="40"/>
      <c r="H547" s="42"/>
      <c r="I547" s="43"/>
    </row>
    <row r="548" spans="1:9" s="41" customFormat="1" x14ac:dyDescent="0.4">
      <c r="A548" s="39"/>
      <c r="B548" s="40"/>
      <c r="H548" s="42"/>
      <c r="I548" s="43"/>
    </row>
    <row r="549" spans="1:9" s="41" customFormat="1" x14ac:dyDescent="0.4">
      <c r="A549" s="39"/>
      <c r="B549" s="40"/>
      <c r="H549" s="42"/>
      <c r="I549" s="43"/>
    </row>
    <row r="550" spans="1:9" s="41" customFormat="1" x14ac:dyDescent="0.4">
      <c r="A550" s="39"/>
      <c r="B550" s="40"/>
      <c r="H550" s="42"/>
      <c r="I550" s="43"/>
    </row>
    <row r="551" spans="1:9" s="41" customFormat="1" x14ac:dyDescent="0.4">
      <c r="A551" s="39"/>
      <c r="B551" s="40"/>
      <c r="H551" s="42"/>
      <c r="I551" s="43"/>
    </row>
    <row r="552" spans="1:9" s="41" customFormat="1" x14ac:dyDescent="0.4">
      <c r="A552" s="39"/>
      <c r="B552" s="40"/>
      <c r="H552" s="42"/>
      <c r="I552" s="43"/>
    </row>
    <row r="553" spans="1:9" s="41" customFormat="1" x14ac:dyDescent="0.4">
      <c r="A553" s="39"/>
      <c r="B553" s="40"/>
      <c r="H553" s="42"/>
      <c r="I553" s="43"/>
    </row>
    <row r="554" spans="1:9" s="41" customFormat="1" x14ac:dyDescent="0.4">
      <c r="A554" s="39"/>
      <c r="B554" s="40"/>
      <c r="H554" s="42"/>
      <c r="I554" s="43"/>
    </row>
    <row r="555" spans="1:9" s="41" customFormat="1" x14ac:dyDescent="0.4">
      <c r="A555" s="39"/>
      <c r="B555" s="40"/>
      <c r="H555" s="42"/>
      <c r="I555" s="43"/>
    </row>
    <row r="556" spans="1:9" s="41" customFormat="1" x14ac:dyDescent="0.4">
      <c r="A556" s="39"/>
      <c r="B556" s="40"/>
      <c r="H556" s="42"/>
      <c r="I556" s="43"/>
    </row>
    <row r="557" spans="1:9" s="41" customFormat="1" x14ac:dyDescent="0.4">
      <c r="A557" s="39"/>
      <c r="B557" s="40"/>
      <c r="H557" s="42"/>
      <c r="I557" s="43"/>
    </row>
    <row r="558" spans="1:9" s="41" customFormat="1" x14ac:dyDescent="0.4">
      <c r="A558" s="39"/>
      <c r="B558" s="40"/>
      <c r="H558" s="42"/>
      <c r="I558" s="43"/>
    </row>
    <row r="559" spans="1:9" s="41" customFormat="1" x14ac:dyDescent="0.4">
      <c r="A559" s="39"/>
      <c r="B559" s="40"/>
      <c r="H559" s="42"/>
      <c r="I559" s="43"/>
    </row>
    <row r="560" spans="1:9" s="41" customFormat="1" x14ac:dyDescent="0.4">
      <c r="A560" s="39"/>
      <c r="B560" s="40"/>
      <c r="H560" s="42"/>
      <c r="I560" s="43"/>
    </row>
    <row r="561" spans="1:9" s="41" customFormat="1" x14ac:dyDescent="0.4">
      <c r="A561" s="39"/>
      <c r="B561" s="40"/>
      <c r="H561" s="42"/>
      <c r="I561" s="43"/>
    </row>
    <row r="562" spans="1:9" s="41" customFormat="1" x14ac:dyDescent="0.4">
      <c r="A562" s="39"/>
      <c r="B562" s="40"/>
      <c r="H562" s="42"/>
      <c r="I562" s="43"/>
    </row>
    <row r="563" spans="1:9" s="41" customFormat="1" x14ac:dyDescent="0.4">
      <c r="A563" s="39"/>
      <c r="B563" s="40"/>
      <c r="H563" s="42"/>
      <c r="I563" s="43"/>
    </row>
    <row r="564" spans="1:9" s="41" customFormat="1" x14ac:dyDescent="0.4">
      <c r="A564" s="39"/>
      <c r="B564" s="40"/>
      <c r="H564" s="42"/>
      <c r="I564" s="43"/>
    </row>
    <row r="565" spans="1:9" s="41" customFormat="1" x14ac:dyDescent="0.4">
      <c r="A565" s="39"/>
      <c r="B565" s="40"/>
      <c r="H565" s="42"/>
      <c r="I565" s="43"/>
    </row>
    <row r="566" spans="1:9" s="41" customFormat="1" x14ac:dyDescent="0.4">
      <c r="A566" s="39"/>
      <c r="B566" s="40"/>
      <c r="H566" s="42"/>
      <c r="I566" s="43"/>
    </row>
    <row r="567" spans="1:9" s="41" customFormat="1" x14ac:dyDescent="0.4">
      <c r="A567" s="39"/>
      <c r="B567" s="40"/>
      <c r="H567" s="42"/>
      <c r="I567" s="43"/>
    </row>
    <row r="568" spans="1:9" s="41" customFormat="1" x14ac:dyDescent="0.4">
      <c r="A568" s="39"/>
      <c r="B568" s="40"/>
      <c r="H568" s="42"/>
      <c r="I568" s="43"/>
    </row>
    <row r="569" spans="1:9" s="41" customFormat="1" x14ac:dyDescent="0.4">
      <c r="A569" s="39"/>
      <c r="B569" s="40"/>
      <c r="H569" s="42"/>
      <c r="I569" s="43"/>
    </row>
    <row r="570" spans="1:9" s="41" customFormat="1" x14ac:dyDescent="0.4">
      <c r="A570" s="39"/>
      <c r="B570" s="40"/>
      <c r="H570" s="42"/>
      <c r="I570" s="43"/>
    </row>
    <row r="571" spans="1:9" s="41" customFormat="1" x14ac:dyDescent="0.4">
      <c r="A571" s="39"/>
      <c r="B571" s="40"/>
      <c r="H571" s="42"/>
      <c r="I571" s="43"/>
    </row>
    <row r="572" spans="1:9" s="41" customFormat="1" x14ac:dyDescent="0.4">
      <c r="A572" s="39"/>
      <c r="B572" s="40"/>
      <c r="H572" s="42"/>
      <c r="I572" s="43"/>
    </row>
    <row r="573" spans="1:9" s="41" customFormat="1" x14ac:dyDescent="0.4">
      <c r="A573" s="39"/>
      <c r="B573" s="40"/>
      <c r="H573" s="42"/>
      <c r="I573" s="43"/>
    </row>
    <row r="574" spans="1:9" s="41" customFormat="1" x14ac:dyDescent="0.4">
      <c r="A574" s="39"/>
      <c r="B574" s="40"/>
      <c r="H574" s="42"/>
      <c r="I574" s="43"/>
    </row>
    <row r="575" spans="1:9" s="41" customFormat="1" x14ac:dyDescent="0.4">
      <c r="A575" s="39"/>
      <c r="B575" s="40"/>
      <c r="H575" s="42"/>
      <c r="I575" s="43"/>
    </row>
    <row r="576" spans="1:9" s="41" customFormat="1" x14ac:dyDescent="0.4">
      <c r="A576" s="39"/>
      <c r="B576" s="40"/>
      <c r="H576" s="42"/>
      <c r="I576" s="43"/>
    </row>
    <row r="577" spans="1:9" s="41" customFormat="1" x14ac:dyDescent="0.4">
      <c r="A577" s="39"/>
      <c r="B577" s="40"/>
      <c r="H577" s="42"/>
      <c r="I577" s="43"/>
    </row>
    <row r="578" spans="1:9" s="41" customFormat="1" x14ac:dyDescent="0.4">
      <c r="A578" s="39"/>
      <c r="B578" s="40"/>
      <c r="H578" s="42"/>
      <c r="I578" s="43"/>
    </row>
    <row r="579" spans="1:9" s="41" customFormat="1" x14ac:dyDescent="0.4">
      <c r="A579" s="39"/>
      <c r="B579" s="40"/>
      <c r="H579" s="42"/>
      <c r="I579" s="43"/>
    </row>
    <row r="580" spans="1:9" s="41" customFormat="1" x14ac:dyDescent="0.4">
      <c r="A580" s="39"/>
      <c r="B580" s="40"/>
      <c r="H580" s="42"/>
      <c r="I580" s="43"/>
    </row>
    <row r="581" spans="1:9" s="41" customFormat="1" x14ac:dyDescent="0.4">
      <c r="A581" s="39"/>
      <c r="B581" s="40"/>
      <c r="H581" s="42"/>
      <c r="I581" s="43"/>
    </row>
    <row r="582" spans="1:9" s="41" customFormat="1" x14ac:dyDescent="0.4">
      <c r="A582" s="39"/>
      <c r="B582" s="40"/>
      <c r="H582" s="42"/>
      <c r="I582" s="43"/>
    </row>
    <row r="583" spans="1:9" s="41" customFormat="1" x14ac:dyDescent="0.4">
      <c r="A583" s="39"/>
      <c r="B583" s="40"/>
      <c r="H583" s="42"/>
      <c r="I583" s="43"/>
    </row>
    <row r="584" spans="1:9" s="41" customFormat="1" x14ac:dyDescent="0.4">
      <c r="A584" s="39"/>
      <c r="B584" s="40"/>
      <c r="H584" s="42"/>
      <c r="I584" s="43"/>
    </row>
    <row r="585" spans="1:9" s="41" customFormat="1" x14ac:dyDescent="0.4">
      <c r="A585" s="39"/>
      <c r="B585" s="40"/>
      <c r="H585" s="42"/>
      <c r="I585" s="43"/>
    </row>
    <row r="586" spans="1:9" s="41" customFormat="1" x14ac:dyDescent="0.4">
      <c r="A586" s="39"/>
      <c r="B586" s="40"/>
      <c r="H586" s="42"/>
      <c r="I586" s="43"/>
    </row>
    <row r="587" spans="1:9" s="41" customFormat="1" x14ac:dyDescent="0.4">
      <c r="A587" s="39"/>
      <c r="B587" s="40"/>
      <c r="H587" s="42"/>
      <c r="I587" s="43"/>
    </row>
    <row r="588" spans="1:9" s="41" customFormat="1" x14ac:dyDescent="0.4">
      <c r="A588" s="39"/>
      <c r="B588" s="40"/>
      <c r="H588" s="42"/>
      <c r="I588" s="43"/>
    </row>
    <row r="589" spans="1:9" s="41" customFormat="1" x14ac:dyDescent="0.4">
      <c r="A589" s="39"/>
      <c r="B589" s="40"/>
      <c r="H589" s="42"/>
      <c r="I589" s="43"/>
    </row>
    <row r="590" spans="1:9" s="41" customFormat="1" x14ac:dyDescent="0.4">
      <c r="A590" s="39"/>
      <c r="B590" s="40"/>
      <c r="H590" s="42"/>
      <c r="I590" s="43"/>
    </row>
    <row r="591" spans="1:9" s="41" customFormat="1" x14ac:dyDescent="0.4">
      <c r="A591" s="39"/>
      <c r="B591" s="40"/>
      <c r="H591" s="42"/>
      <c r="I591" s="43"/>
    </row>
    <row r="592" spans="1:9" s="41" customFormat="1" x14ac:dyDescent="0.4">
      <c r="A592" s="39"/>
      <c r="B592" s="40"/>
      <c r="H592" s="42"/>
      <c r="I592" s="43"/>
    </row>
    <row r="593" spans="1:9" s="41" customFormat="1" x14ac:dyDescent="0.4">
      <c r="A593" s="39"/>
      <c r="B593" s="40"/>
      <c r="H593" s="42"/>
      <c r="I593" s="43"/>
    </row>
    <row r="594" spans="1:9" s="41" customFormat="1" x14ac:dyDescent="0.4">
      <c r="A594" s="39"/>
      <c r="B594" s="40"/>
      <c r="H594" s="42"/>
      <c r="I594" s="43"/>
    </row>
    <row r="595" spans="1:9" s="41" customFormat="1" x14ac:dyDescent="0.4">
      <c r="A595" s="39"/>
      <c r="B595" s="40"/>
      <c r="H595" s="42"/>
      <c r="I595" s="43"/>
    </row>
    <row r="596" spans="1:9" s="41" customFormat="1" x14ac:dyDescent="0.4">
      <c r="A596" s="39"/>
      <c r="B596" s="40"/>
      <c r="H596" s="42"/>
      <c r="I596" s="43"/>
    </row>
    <row r="597" spans="1:9" s="41" customFormat="1" x14ac:dyDescent="0.4">
      <c r="A597" s="39"/>
      <c r="B597" s="40"/>
      <c r="H597" s="42"/>
      <c r="I597" s="43"/>
    </row>
    <row r="598" spans="1:9" s="41" customFormat="1" x14ac:dyDescent="0.4">
      <c r="A598" s="39"/>
      <c r="B598" s="40"/>
      <c r="H598" s="42"/>
      <c r="I598" s="43"/>
    </row>
    <row r="599" spans="1:9" s="41" customFormat="1" x14ac:dyDescent="0.4">
      <c r="A599" s="39"/>
      <c r="B599" s="40"/>
      <c r="H599" s="42"/>
      <c r="I599" s="43"/>
    </row>
    <row r="600" spans="1:9" s="41" customFormat="1" x14ac:dyDescent="0.4">
      <c r="A600" s="39"/>
      <c r="B600" s="40"/>
      <c r="H600" s="42"/>
      <c r="I600" s="43"/>
    </row>
    <row r="601" spans="1:9" s="41" customFormat="1" x14ac:dyDescent="0.4">
      <c r="A601" s="39"/>
      <c r="B601" s="40"/>
      <c r="H601" s="42"/>
      <c r="I601" s="43"/>
    </row>
    <row r="602" spans="1:9" s="41" customFormat="1" x14ac:dyDescent="0.4">
      <c r="A602" s="39"/>
      <c r="B602" s="40"/>
      <c r="H602" s="42"/>
      <c r="I602" s="43"/>
    </row>
    <row r="603" spans="1:9" s="41" customFormat="1" x14ac:dyDescent="0.4">
      <c r="A603" s="39"/>
      <c r="B603" s="40"/>
      <c r="H603" s="42"/>
      <c r="I603" s="43"/>
    </row>
    <row r="604" spans="1:9" s="41" customFormat="1" x14ac:dyDescent="0.4">
      <c r="A604" s="39"/>
      <c r="B604" s="40"/>
      <c r="H604" s="42"/>
      <c r="I604" s="43"/>
    </row>
    <row r="605" spans="1:9" s="41" customFormat="1" x14ac:dyDescent="0.4">
      <c r="A605" s="39"/>
      <c r="B605" s="40"/>
      <c r="H605" s="42"/>
      <c r="I605" s="43"/>
    </row>
    <row r="606" spans="1:9" s="41" customFormat="1" x14ac:dyDescent="0.4">
      <c r="A606" s="39"/>
      <c r="B606" s="40"/>
      <c r="H606" s="42"/>
      <c r="I606" s="43"/>
    </row>
    <row r="607" spans="1:9" s="41" customFormat="1" x14ac:dyDescent="0.4">
      <c r="A607" s="39"/>
      <c r="B607" s="40"/>
      <c r="H607" s="42"/>
      <c r="I607" s="43"/>
    </row>
    <row r="608" spans="1:9" s="41" customFormat="1" x14ac:dyDescent="0.4">
      <c r="A608" s="39"/>
      <c r="B608" s="40"/>
      <c r="H608" s="42"/>
      <c r="I608" s="43"/>
    </row>
    <row r="609" spans="1:9" s="41" customFormat="1" x14ac:dyDescent="0.4">
      <c r="A609" s="39"/>
      <c r="B609" s="40"/>
      <c r="H609" s="42"/>
      <c r="I609" s="43"/>
    </row>
    <row r="610" spans="1:9" s="41" customFormat="1" x14ac:dyDescent="0.4">
      <c r="A610" s="39"/>
      <c r="B610" s="40"/>
      <c r="H610" s="42"/>
      <c r="I610" s="43"/>
    </row>
    <row r="611" spans="1:9" s="41" customFormat="1" x14ac:dyDescent="0.4">
      <c r="A611" s="39"/>
      <c r="B611" s="40"/>
      <c r="H611" s="42"/>
      <c r="I611" s="43"/>
    </row>
    <row r="612" spans="1:9" s="41" customFormat="1" x14ac:dyDescent="0.4">
      <c r="A612" s="39"/>
      <c r="B612" s="40"/>
      <c r="H612" s="42"/>
      <c r="I612" s="43"/>
    </row>
    <row r="613" spans="1:9" s="41" customFormat="1" x14ac:dyDescent="0.4">
      <c r="A613" s="39"/>
      <c r="B613" s="40"/>
      <c r="H613" s="42"/>
      <c r="I613" s="43"/>
    </row>
    <row r="614" spans="1:9" s="41" customFormat="1" x14ac:dyDescent="0.4">
      <c r="A614" s="39"/>
      <c r="B614" s="40"/>
      <c r="H614" s="42"/>
      <c r="I614" s="43"/>
    </row>
    <row r="615" spans="1:9" s="41" customFormat="1" x14ac:dyDescent="0.4">
      <c r="A615" s="39"/>
      <c r="B615" s="40"/>
      <c r="H615" s="42"/>
      <c r="I615" s="43"/>
    </row>
    <row r="616" spans="1:9" s="41" customFormat="1" x14ac:dyDescent="0.4">
      <c r="A616" s="39"/>
      <c r="B616" s="40"/>
      <c r="H616" s="42"/>
      <c r="I616" s="43"/>
    </row>
    <row r="617" spans="1:9" s="41" customFormat="1" x14ac:dyDescent="0.4">
      <c r="A617" s="39"/>
      <c r="B617" s="40"/>
      <c r="H617" s="42"/>
      <c r="I617" s="43"/>
    </row>
    <row r="618" spans="1:9" s="41" customFormat="1" x14ac:dyDescent="0.4">
      <c r="A618" s="39"/>
      <c r="B618" s="40"/>
      <c r="H618" s="42"/>
      <c r="I618" s="43"/>
    </row>
    <row r="619" spans="1:9" s="41" customFormat="1" x14ac:dyDescent="0.4">
      <c r="A619" s="39"/>
      <c r="B619" s="40"/>
      <c r="H619" s="42"/>
      <c r="I619" s="43"/>
    </row>
    <row r="620" spans="1:9" s="41" customFormat="1" x14ac:dyDescent="0.4">
      <c r="A620" s="39"/>
      <c r="B620" s="40"/>
      <c r="H620" s="42"/>
      <c r="I620" s="43"/>
    </row>
    <row r="621" spans="1:9" s="41" customFormat="1" x14ac:dyDescent="0.4">
      <c r="A621" s="39"/>
      <c r="B621" s="40"/>
      <c r="H621" s="42"/>
      <c r="I621" s="43"/>
    </row>
    <row r="622" spans="1:9" s="41" customFormat="1" x14ac:dyDescent="0.4">
      <c r="A622" s="39"/>
      <c r="B622" s="40"/>
      <c r="H622" s="42"/>
      <c r="I622" s="43"/>
    </row>
    <row r="623" spans="1:9" s="41" customFormat="1" x14ac:dyDescent="0.4">
      <c r="A623" s="39"/>
      <c r="B623" s="40"/>
      <c r="H623" s="42"/>
      <c r="I623" s="43"/>
    </row>
    <row r="624" spans="1:9" s="41" customFormat="1" x14ac:dyDescent="0.4">
      <c r="A624" s="39"/>
      <c r="B624" s="40"/>
      <c r="H624" s="42"/>
      <c r="I624" s="43"/>
    </row>
    <row r="625" spans="1:9" s="41" customFormat="1" x14ac:dyDescent="0.4">
      <c r="A625" s="39"/>
      <c r="B625" s="40"/>
      <c r="H625" s="42"/>
      <c r="I625" s="43"/>
    </row>
    <row r="626" spans="1:9" s="41" customFormat="1" x14ac:dyDescent="0.4">
      <c r="A626" s="39"/>
      <c r="B626" s="40"/>
      <c r="H626" s="42"/>
      <c r="I626" s="43"/>
    </row>
    <row r="627" spans="1:9" s="41" customFormat="1" x14ac:dyDescent="0.4">
      <c r="A627" s="39"/>
      <c r="B627" s="40"/>
      <c r="H627" s="42"/>
      <c r="I627" s="43"/>
    </row>
    <row r="628" spans="1:9" s="41" customFormat="1" x14ac:dyDescent="0.4">
      <c r="A628" s="39"/>
      <c r="B628" s="40"/>
      <c r="H628" s="42"/>
      <c r="I628" s="43"/>
    </row>
    <row r="629" spans="1:9" s="41" customFormat="1" x14ac:dyDescent="0.4">
      <c r="A629" s="39"/>
      <c r="B629" s="40"/>
      <c r="H629" s="42"/>
      <c r="I629" s="43"/>
    </row>
    <row r="630" spans="1:9" s="41" customFormat="1" x14ac:dyDescent="0.4">
      <c r="A630" s="39"/>
      <c r="B630" s="40"/>
      <c r="H630" s="42"/>
      <c r="I630" s="43"/>
    </row>
    <row r="631" spans="1:9" s="41" customFormat="1" x14ac:dyDescent="0.4">
      <c r="A631" s="39"/>
      <c r="B631" s="40"/>
      <c r="H631" s="42"/>
      <c r="I631" s="43"/>
    </row>
    <row r="632" spans="1:9" s="41" customFormat="1" x14ac:dyDescent="0.4">
      <c r="A632" s="39"/>
      <c r="B632" s="40"/>
      <c r="H632" s="42"/>
      <c r="I632" s="43"/>
    </row>
    <row r="633" spans="1:9" s="41" customFormat="1" x14ac:dyDescent="0.4">
      <c r="A633" s="39"/>
      <c r="B633" s="40"/>
      <c r="H633" s="42"/>
      <c r="I633" s="43"/>
    </row>
    <row r="634" spans="1:9" s="41" customFormat="1" x14ac:dyDescent="0.4">
      <c r="A634" s="39"/>
      <c r="B634" s="40"/>
      <c r="H634" s="42"/>
      <c r="I634" s="43"/>
    </row>
    <row r="635" spans="1:9" s="41" customFormat="1" x14ac:dyDescent="0.4">
      <c r="A635" s="39"/>
      <c r="B635" s="40"/>
      <c r="H635" s="42"/>
      <c r="I635" s="43"/>
    </row>
    <row r="636" spans="1:9" s="41" customFormat="1" x14ac:dyDescent="0.4">
      <c r="A636" s="39"/>
      <c r="B636" s="40"/>
      <c r="H636" s="42"/>
      <c r="I636" s="43"/>
    </row>
    <row r="637" spans="1:9" s="41" customFormat="1" x14ac:dyDescent="0.4">
      <c r="A637" s="39"/>
      <c r="B637" s="40"/>
      <c r="H637" s="42"/>
      <c r="I637" s="43"/>
    </row>
    <row r="638" spans="1:9" s="41" customFormat="1" x14ac:dyDescent="0.4">
      <c r="A638" s="39"/>
      <c r="B638" s="40"/>
      <c r="H638" s="42"/>
      <c r="I638" s="43"/>
    </row>
    <row r="639" spans="1:9" s="41" customFormat="1" x14ac:dyDescent="0.4">
      <c r="A639" s="39"/>
      <c r="B639" s="40"/>
      <c r="H639" s="42"/>
      <c r="I639" s="43"/>
    </row>
    <row r="640" spans="1:9" s="41" customFormat="1" x14ac:dyDescent="0.4">
      <c r="A640" s="39"/>
      <c r="B640" s="40"/>
      <c r="H640" s="42"/>
      <c r="I640" s="43"/>
    </row>
    <row r="641" spans="1:9" s="41" customFormat="1" x14ac:dyDescent="0.4">
      <c r="A641" s="39"/>
      <c r="B641" s="40"/>
      <c r="H641" s="42"/>
      <c r="I641" s="43"/>
    </row>
    <row r="642" spans="1:9" s="41" customFormat="1" x14ac:dyDescent="0.4">
      <c r="A642" s="39"/>
      <c r="B642" s="40"/>
      <c r="H642" s="42"/>
      <c r="I642" s="43"/>
    </row>
    <row r="643" spans="1:9" s="41" customFormat="1" x14ac:dyDescent="0.4">
      <c r="A643" s="39"/>
      <c r="B643" s="40"/>
      <c r="H643" s="42"/>
      <c r="I643" s="43"/>
    </row>
    <row r="644" spans="1:9" s="41" customFormat="1" x14ac:dyDescent="0.4">
      <c r="A644" s="39"/>
      <c r="B644" s="40"/>
      <c r="H644" s="42"/>
      <c r="I644" s="43"/>
    </row>
    <row r="645" spans="1:9" s="41" customFormat="1" x14ac:dyDescent="0.4">
      <c r="A645" s="39"/>
      <c r="B645" s="40"/>
      <c r="H645" s="42"/>
      <c r="I645" s="43"/>
    </row>
    <row r="646" spans="1:9" s="41" customFormat="1" x14ac:dyDescent="0.4">
      <c r="A646" s="39"/>
      <c r="B646" s="40"/>
      <c r="H646" s="42"/>
      <c r="I646" s="43"/>
    </row>
    <row r="647" spans="1:9" s="41" customFormat="1" x14ac:dyDescent="0.4">
      <c r="A647" s="39"/>
      <c r="B647" s="40"/>
      <c r="H647" s="42"/>
      <c r="I647" s="43"/>
    </row>
    <row r="648" spans="1:9" s="41" customFormat="1" x14ac:dyDescent="0.4">
      <c r="A648" s="39"/>
      <c r="B648" s="40"/>
      <c r="H648" s="42"/>
      <c r="I648" s="43"/>
    </row>
    <row r="649" spans="1:9" s="41" customFormat="1" x14ac:dyDescent="0.4">
      <c r="A649" s="39"/>
      <c r="B649" s="40"/>
      <c r="H649" s="42"/>
      <c r="I649" s="43"/>
    </row>
    <row r="650" spans="1:9" s="41" customFormat="1" x14ac:dyDescent="0.4">
      <c r="A650" s="39"/>
      <c r="B650" s="40"/>
      <c r="H650" s="42"/>
      <c r="I650" s="43"/>
    </row>
    <row r="651" spans="1:9" s="41" customFormat="1" x14ac:dyDescent="0.4">
      <c r="A651" s="39"/>
      <c r="B651" s="40"/>
      <c r="H651" s="42"/>
      <c r="I651" s="43"/>
    </row>
    <row r="652" spans="1:9" s="41" customFormat="1" x14ac:dyDescent="0.4">
      <c r="A652" s="39"/>
      <c r="B652" s="40"/>
      <c r="H652" s="42"/>
      <c r="I652" s="43"/>
    </row>
    <row r="653" spans="1:9" s="41" customFormat="1" x14ac:dyDescent="0.4">
      <c r="A653" s="39"/>
      <c r="B653" s="40"/>
      <c r="H653" s="42"/>
      <c r="I653" s="43"/>
    </row>
    <row r="654" spans="1:9" s="41" customFormat="1" x14ac:dyDescent="0.4">
      <c r="A654" s="39"/>
      <c r="B654" s="40"/>
      <c r="H654" s="42"/>
      <c r="I654" s="43"/>
    </row>
    <row r="655" spans="1:9" s="41" customFormat="1" x14ac:dyDescent="0.4">
      <c r="A655" s="39"/>
      <c r="B655" s="40"/>
      <c r="H655" s="42"/>
      <c r="I655" s="43"/>
    </row>
    <row r="656" spans="1:9" s="41" customFormat="1" x14ac:dyDescent="0.4">
      <c r="A656" s="39"/>
      <c r="B656" s="40"/>
      <c r="H656" s="42"/>
      <c r="I656" s="43"/>
    </row>
    <row r="657" spans="1:9" s="41" customFormat="1" x14ac:dyDescent="0.4">
      <c r="A657" s="39"/>
      <c r="B657" s="40"/>
      <c r="H657" s="42"/>
      <c r="I657" s="43"/>
    </row>
    <row r="658" spans="1:9" s="41" customFormat="1" x14ac:dyDescent="0.4">
      <c r="A658" s="39"/>
      <c r="B658" s="40"/>
      <c r="H658" s="42"/>
      <c r="I658" s="43"/>
    </row>
    <row r="659" spans="1:9" s="41" customFormat="1" x14ac:dyDescent="0.4">
      <c r="A659" s="39"/>
      <c r="B659" s="40"/>
      <c r="H659" s="42"/>
      <c r="I659" s="43"/>
    </row>
    <row r="660" spans="1:9" s="41" customFormat="1" x14ac:dyDescent="0.4">
      <c r="A660" s="39"/>
      <c r="B660" s="40"/>
      <c r="H660" s="42"/>
      <c r="I660" s="43"/>
    </row>
    <row r="661" spans="1:9" s="41" customFormat="1" x14ac:dyDescent="0.4">
      <c r="A661" s="39"/>
      <c r="B661" s="40"/>
      <c r="H661" s="42"/>
      <c r="I661" s="43"/>
    </row>
    <row r="662" spans="1:9" s="41" customFormat="1" x14ac:dyDescent="0.4">
      <c r="A662" s="39"/>
      <c r="B662" s="40"/>
      <c r="H662" s="42"/>
      <c r="I662" s="43"/>
    </row>
    <row r="663" spans="1:9" s="41" customFormat="1" x14ac:dyDescent="0.4">
      <c r="A663" s="39"/>
      <c r="B663" s="40"/>
      <c r="H663" s="42"/>
      <c r="I663" s="43"/>
    </row>
    <row r="664" spans="1:9" s="41" customFormat="1" x14ac:dyDescent="0.4">
      <c r="A664" s="39"/>
      <c r="B664" s="40"/>
      <c r="H664" s="42"/>
      <c r="I664" s="43"/>
    </row>
    <row r="665" spans="1:9" s="41" customFormat="1" x14ac:dyDescent="0.4">
      <c r="A665" s="39"/>
      <c r="B665" s="40"/>
      <c r="H665" s="42"/>
      <c r="I665" s="43"/>
    </row>
    <row r="666" spans="1:9" s="41" customFormat="1" x14ac:dyDescent="0.4">
      <c r="A666" s="39"/>
      <c r="B666" s="40"/>
      <c r="H666" s="42"/>
      <c r="I666" s="43"/>
    </row>
    <row r="667" spans="1:9" s="41" customFormat="1" x14ac:dyDescent="0.4">
      <c r="A667" s="39"/>
      <c r="B667" s="40"/>
      <c r="H667" s="42"/>
      <c r="I667" s="43"/>
    </row>
    <row r="668" spans="1:9" s="41" customFormat="1" x14ac:dyDescent="0.4">
      <c r="A668" s="39"/>
      <c r="B668" s="40"/>
      <c r="H668" s="42"/>
      <c r="I668" s="43"/>
    </row>
    <row r="669" spans="1:9" s="41" customFormat="1" x14ac:dyDescent="0.4">
      <c r="A669" s="39"/>
      <c r="B669" s="40"/>
      <c r="H669" s="42"/>
      <c r="I669" s="43"/>
    </row>
    <row r="670" spans="1:9" s="41" customFormat="1" x14ac:dyDescent="0.4">
      <c r="A670" s="39"/>
      <c r="B670" s="40"/>
      <c r="H670" s="42"/>
      <c r="I670" s="43"/>
    </row>
    <row r="671" spans="1:9" s="41" customFormat="1" x14ac:dyDescent="0.4">
      <c r="A671" s="39"/>
      <c r="B671" s="20" t="s">
        <v>8</v>
      </c>
      <c r="H671" s="42"/>
      <c r="I671" s="43"/>
    </row>
    <row r="672" spans="1:9" s="41" customFormat="1" x14ac:dyDescent="0.4">
      <c r="A672" s="39"/>
      <c r="B672" s="40"/>
      <c r="H672" s="42"/>
      <c r="I672" s="43"/>
    </row>
    <row r="673" spans="1:9" s="41" customFormat="1" x14ac:dyDescent="0.4">
      <c r="A673" s="39"/>
      <c r="B673" s="20" t="s">
        <v>5</v>
      </c>
      <c r="H673" s="42"/>
      <c r="I673" s="43"/>
    </row>
    <row r="674" spans="1:9" s="41" customFormat="1" x14ac:dyDescent="0.4">
      <c r="A674" s="39"/>
      <c r="B674" s="40"/>
      <c r="H674" s="42"/>
      <c r="I674" s="43"/>
    </row>
    <row r="675" spans="1:9" s="41" customFormat="1" x14ac:dyDescent="0.4">
      <c r="A675" s="39"/>
      <c r="B675" s="20" t="s">
        <v>9</v>
      </c>
      <c r="H675" s="42"/>
      <c r="I675" s="43"/>
    </row>
    <row r="676" spans="1:9" s="41" customFormat="1" x14ac:dyDescent="0.4">
      <c r="A676" s="39"/>
      <c r="B676" s="40"/>
      <c r="H676" s="42"/>
      <c r="I676" s="43"/>
    </row>
    <row r="677" spans="1:9" s="41" customFormat="1" x14ac:dyDescent="0.4">
      <c r="A677" s="39"/>
      <c r="B677" s="20" t="s">
        <v>10</v>
      </c>
      <c r="H677" s="42"/>
      <c r="I677" s="43"/>
    </row>
    <row r="678" spans="1:9" s="41" customFormat="1" x14ac:dyDescent="0.4">
      <c r="A678" s="39"/>
      <c r="B678" s="40"/>
      <c r="H678" s="42"/>
      <c r="I678" s="43"/>
    </row>
    <row r="679" spans="1:9" s="41" customFormat="1" x14ac:dyDescent="0.4">
      <c r="A679" s="39"/>
      <c r="B679" s="20" t="s">
        <v>11</v>
      </c>
      <c r="H679" s="42"/>
      <c r="I679" s="43"/>
    </row>
    <row r="680" spans="1:9" s="41" customFormat="1" x14ac:dyDescent="0.4">
      <c r="A680" s="39"/>
      <c r="B680" s="40"/>
      <c r="H680" s="42"/>
      <c r="I680" s="43"/>
    </row>
    <row r="681" spans="1:9" s="41" customFormat="1" x14ac:dyDescent="0.4">
      <c r="A681" s="39"/>
      <c r="B681" s="20" t="s">
        <v>12</v>
      </c>
      <c r="H681" s="42"/>
      <c r="I681" s="43"/>
    </row>
    <row r="682" spans="1:9" s="41" customFormat="1" x14ac:dyDescent="0.4">
      <c r="A682" s="39"/>
      <c r="B682" s="40"/>
      <c r="H682" s="42"/>
      <c r="I682" s="43"/>
    </row>
    <row r="683" spans="1:9" s="41" customFormat="1" x14ac:dyDescent="0.4">
      <c r="A683" s="39"/>
      <c r="B683" s="40"/>
      <c r="H683" s="42"/>
      <c r="I683" s="43"/>
    </row>
    <row r="684" spans="1:9" s="41" customFormat="1" x14ac:dyDescent="0.4">
      <c r="A684" s="39"/>
      <c r="B684" s="40"/>
      <c r="H684" s="42"/>
      <c r="I684" s="43"/>
    </row>
    <row r="685" spans="1:9" s="41" customFormat="1" x14ac:dyDescent="0.4">
      <c r="A685" s="39"/>
      <c r="B685" s="40"/>
      <c r="H685" s="42"/>
      <c r="I685" s="43"/>
    </row>
    <row r="686" spans="1:9" s="41" customFormat="1" x14ac:dyDescent="0.4">
      <c r="A686" s="39"/>
      <c r="B686" s="20" t="s">
        <v>19</v>
      </c>
      <c r="H686" s="42"/>
      <c r="I686" s="43"/>
    </row>
    <row r="687" spans="1:9" s="41" customFormat="1" x14ac:dyDescent="0.4">
      <c r="A687" s="39"/>
      <c r="B687" s="40"/>
      <c r="H687" s="42"/>
      <c r="I687" s="43"/>
    </row>
    <row r="688" spans="1:9" s="41" customFormat="1" x14ac:dyDescent="0.4">
      <c r="A688" s="39"/>
      <c r="B688" s="20" t="s">
        <v>13</v>
      </c>
      <c r="H688" s="42"/>
      <c r="I688" s="43"/>
    </row>
    <row r="689" spans="1:9" s="41" customFormat="1" x14ac:dyDescent="0.4">
      <c r="A689" s="39"/>
      <c r="B689" s="40"/>
      <c r="H689" s="42"/>
      <c r="I689" s="43"/>
    </row>
    <row r="690" spans="1:9" s="41" customFormat="1" x14ac:dyDescent="0.4">
      <c r="A690" s="39"/>
      <c r="B690" s="40"/>
      <c r="H690" s="42"/>
      <c r="I690" s="43"/>
    </row>
    <row r="691" spans="1:9" s="41" customFormat="1" x14ac:dyDescent="0.4">
      <c r="A691" s="39"/>
      <c r="B691" s="40"/>
      <c r="H691" s="42"/>
      <c r="I691" s="43"/>
    </row>
    <row r="692" spans="1:9" s="41" customFormat="1" x14ac:dyDescent="0.4">
      <c r="A692" s="39"/>
      <c r="B692" s="40"/>
      <c r="H692" s="42"/>
      <c r="I692" s="43"/>
    </row>
    <row r="693" spans="1:9" s="41" customFormat="1" x14ac:dyDescent="0.4">
      <c r="A693" s="39"/>
      <c r="B693" s="40"/>
      <c r="H693" s="42"/>
      <c r="I693" s="43"/>
    </row>
    <row r="694" spans="1:9" s="41" customFormat="1" x14ac:dyDescent="0.4">
      <c r="A694" s="39"/>
      <c r="B694" s="40"/>
      <c r="H694" s="42"/>
      <c r="I694" s="43"/>
    </row>
    <row r="695" spans="1:9" s="41" customFormat="1" x14ac:dyDescent="0.4">
      <c r="A695" s="39"/>
      <c r="B695" s="40"/>
      <c r="H695" s="42"/>
      <c r="I695" s="43"/>
    </row>
    <row r="696" spans="1:9" s="41" customFormat="1" x14ac:dyDescent="0.4">
      <c r="A696" s="39"/>
      <c r="B696" s="40"/>
      <c r="H696" s="42"/>
      <c r="I696" s="43"/>
    </row>
    <row r="697" spans="1:9" s="41" customFormat="1" x14ac:dyDescent="0.4">
      <c r="A697" s="39"/>
      <c r="B697" s="40"/>
      <c r="H697" s="42"/>
      <c r="I697" s="43"/>
    </row>
    <row r="698" spans="1:9" s="41" customFormat="1" x14ac:dyDescent="0.4">
      <c r="A698" s="39"/>
      <c r="B698" s="40"/>
      <c r="H698" s="42"/>
      <c r="I698" s="43"/>
    </row>
    <row r="699" spans="1:9" s="41" customFormat="1" x14ac:dyDescent="0.4">
      <c r="A699" s="39"/>
      <c r="B699" s="40"/>
      <c r="H699" s="42"/>
      <c r="I699" s="43"/>
    </row>
    <row r="700" spans="1:9" s="41" customFormat="1" x14ac:dyDescent="0.4">
      <c r="A700" s="39"/>
      <c r="B700" s="40"/>
      <c r="H700" s="42"/>
      <c r="I700" s="43"/>
    </row>
    <row r="701" spans="1:9" s="41" customFormat="1" x14ac:dyDescent="0.4">
      <c r="A701" s="39"/>
      <c r="B701" s="40"/>
      <c r="H701" s="42"/>
      <c r="I701" s="43"/>
    </row>
    <row r="702" spans="1:9" s="41" customFormat="1" x14ac:dyDescent="0.4">
      <c r="A702" s="39"/>
      <c r="B702" s="40"/>
      <c r="H702" s="42"/>
      <c r="I702" s="43"/>
    </row>
    <row r="703" spans="1:9" s="41" customFormat="1" x14ac:dyDescent="0.4">
      <c r="A703" s="39"/>
      <c r="B703" s="40"/>
      <c r="H703" s="42"/>
      <c r="I703" s="43"/>
    </row>
    <row r="704" spans="1:9" s="41" customFormat="1" x14ac:dyDescent="0.4">
      <c r="A704" s="39"/>
      <c r="B704" s="40"/>
      <c r="H704" s="42"/>
      <c r="I704" s="43"/>
    </row>
    <row r="705" spans="1:9" s="41" customFormat="1" x14ac:dyDescent="0.4">
      <c r="A705" s="39"/>
      <c r="B705" s="40"/>
      <c r="H705" s="42"/>
      <c r="I705" s="43"/>
    </row>
    <row r="706" spans="1:9" s="41" customFormat="1" x14ac:dyDescent="0.4">
      <c r="A706" s="39"/>
      <c r="B706" s="40"/>
      <c r="H706" s="42"/>
      <c r="I706" s="43"/>
    </row>
    <row r="707" spans="1:9" s="41" customFormat="1" x14ac:dyDescent="0.4">
      <c r="A707" s="39"/>
      <c r="B707" s="40"/>
      <c r="H707" s="42"/>
      <c r="I707" s="43"/>
    </row>
    <row r="708" spans="1:9" s="41" customFormat="1" x14ac:dyDescent="0.4">
      <c r="A708" s="39"/>
      <c r="B708" s="40"/>
      <c r="H708" s="42"/>
      <c r="I708" s="43"/>
    </row>
    <row r="709" spans="1:9" s="41" customFormat="1" x14ac:dyDescent="0.4">
      <c r="A709" s="39"/>
      <c r="B709" s="40"/>
      <c r="H709" s="42"/>
      <c r="I709" s="43"/>
    </row>
    <row r="710" spans="1:9" s="41" customFormat="1" x14ac:dyDescent="0.4">
      <c r="A710" s="39"/>
      <c r="B710" s="40"/>
      <c r="H710" s="42"/>
      <c r="I710" s="43"/>
    </row>
    <row r="711" spans="1:9" s="41" customFormat="1" x14ac:dyDescent="0.4">
      <c r="A711" s="39"/>
      <c r="B711" s="40"/>
      <c r="H711" s="42"/>
      <c r="I711" s="43"/>
    </row>
    <row r="712" spans="1:9" s="41" customFormat="1" x14ac:dyDescent="0.4">
      <c r="A712" s="39"/>
      <c r="B712" s="40"/>
      <c r="H712" s="42"/>
      <c r="I712" s="43"/>
    </row>
    <row r="713" spans="1:9" s="41" customFormat="1" x14ac:dyDescent="0.4">
      <c r="A713" s="39"/>
      <c r="B713" s="40"/>
      <c r="H713" s="42"/>
      <c r="I713" s="43"/>
    </row>
    <row r="714" spans="1:9" s="41" customFormat="1" x14ac:dyDescent="0.4">
      <c r="A714" s="39"/>
      <c r="B714" s="40"/>
      <c r="H714" s="42"/>
      <c r="I714" s="43"/>
    </row>
    <row r="715" spans="1:9" s="41" customFormat="1" x14ac:dyDescent="0.4">
      <c r="A715" s="39"/>
      <c r="B715" s="40"/>
      <c r="H715" s="42"/>
      <c r="I715" s="43"/>
    </row>
    <row r="716" spans="1:9" s="41" customFormat="1" x14ac:dyDescent="0.4">
      <c r="A716" s="39"/>
      <c r="B716" s="40"/>
      <c r="H716" s="42"/>
      <c r="I716" s="43"/>
    </row>
    <row r="717" spans="1:9" s="41" customFormat="1" x14ac:dyDescent="0.4">
      <c r="A717" s="39"/>
      <c r="B717" s="40"/>
      <c r="H717" s="42"/>
      <c r="I717" s="43"/>
    </row>
    <row r="718" spans="1:9" s="41" customFormat="1" x14ac:dyDescent="0.4">
      <c r="A718" s="39"/>
      <c r="B718" s="40"/>
      <c r="H718" s="42"/>
      <c r="I718" s="43"/>
    </row>
    <row r="719" spans="1:9" s="41" customFormat="1" x14ac:dyDescent="0.4">
      <c r="A719" s="39"/>
      <c r="B719" s="40"/>
      <c r="H719" s="42"/>
      <c r="I719" s="43"/>
    </row>
    <row r="720" spans="1:9" s="41" customFormat="1" x14ac:dyDescent="0.4">
      <c r="A720" s="39"/>
      <c r="B720" s="40"/>
      <c r="H720" s="42"/>
      <c r="I720" s="43"/>
    </row>
    <row r="721" spans="1:9" s="41" customFormat="1" x14ac:dyDescent="0.4">
      <c r="A721" s="39"/>
      <c r="B721" s="40"/>
      <c r="H721" s="42"/>
      <c r="I721" s="43"/>
    </row>
    <row r="722" spans="1:9" s="41" customFormat="1" x14ac:dyDescent="0.4">
      <c r="A722" s="39"/>
      <c r="B722" s="40"/>
      <c r="H722" s="42"/>
      <c r="I722" s="43"/>
    </row>
    <row r="723" spans="1:9" s="41" customFormat="1" x14ac:dyDescent="0.4">
      <c r="A723" s="39"/>
      <c r="B723" s="40"/>
      <c r="H723" s="42"/>
      <c r="I723" s="43"/>
    </row>
    <row r="724" spans="1:9" s="41" customFormat="1" x14ac:dyDescent="0.4">
      <c r="A724" s="39"/>
      <c r="B724" s="40"/>
      <c r="H724" s="42"/>
      <c r="I724" s="43"/>
    </row>
    <row r="725" spans="1:9" s="41" customFormat="1" x14ac:dyDescent="0.4">
      <c r="A725" s="39"/>
      <c r="B725" s="40"/>
      <c r="H725" s="42"/>
      <c r="I725" s="43"/>
    </row>
    <row r="726" spans="1:9" s="41" customFormat="1" x14ac:dyDescent="0.4">
      <c r="A726" s="39"/>
      <c r="B726" s="40"/>
      <c r="H726" s="42"/>
      <c r="I726" s="43"/>
    </row>
    <row r="727" spans="1:9" s="41" customFormat="1" x14ac:dyDescent="0.4">
      <c r="A727" s="39"/>
      <c r="B727" s="40"/>
      <c r="H727" s="42"/>
      <c r="I727" s="43"/>
    </row>
    <row r="728" spans="1:9" s="41" customFormat="1" x14ac:dyDescent="0.4">
      <c r="A728" s="39"/>
      <c r="B728" s="40"/>
      <c r="H728" s="42"/>
      <c r="I728" s="43"/>
    </row>
    <row r="729" spans="1:9" s="41" customFormat="1" x14ac:dyDescent="0.4">
      <c r="A729" s="39"/>
      <c r="B729" s="40"/>
      <c r="H729" s="42"/>
      <c r="I729" s="43"/>
    </row>
    <row r="730" spans="1:9" s="41" customFormat="1" x14ac:dyDescent="0.4">
      <c r="A730" s="39"/>
      <c r="B730" s="40" t="s">
        <v>7</v>
      </c>
      <c r="H730" s="42"/>
      <c r="I730" s="43"/>
    </row>
    <row r="731" spans="1:9" s="41" customFormat="1" x14ac:dyDescent="0.4">
      <c r="A731" s="39"/>
      <c r="B731" s="40"/>
      <c r="H731" s="42"/>
      <c r="I731" s="43"/>
    </row>
    <row r="732" spans="1:9" s="41" customFormat="1" x14ac:dyDescent="0.4">
      <c r="A732" s="39"/>
      <c r="B732" s="40" t="s">
        <v>8</v>
      </c>
      <c r="H732" s="42"/>
      <c r="I732" s="43"/>
    </row>
    <row r="733" spans="1:9" s="41" customFormat="1" x14ac:dyDescent="0.4">
      <c r="A733" s="39"/>
      <c r="B733" s="40"/>
      <c r="H733" s="42"/>
      <c r="I733" s="43"/>
    </row>
    <row r="734" spans="1:9" s="41" customFormat="1" x14ac:dyDescent="0.4">
      <c r="A734" s="39"/>
      <c r="B734" s="40" t="s">
        <v>5</v>
      </c>
      <c r="H734" s="42"/>
      <c r="I734" s="43"/>
    </row>
    <row r="735" spans="1:9" s="41" customFormat="1" x14ac:dyDescent="0.4">
      <c r="A735" s="39"/>
      <c r="B735" s="40"/>
      <c r="H735" s="42"/>
      <c r="I735" s="43"/>
    </row>
    <row r="736" spans="1:9" s="41" customFormat="1" x14ac:dyDescent="0.4">
      <c r="A736" s="39"/>
      <c r="B736" s="40" t="s">
        <v>9</v>
      </c>
      <c r="H736" s="42"/>
      <c r="I736" s="43"/>
    </row>
    <row r="737" spans="1:9" s="41" customFormat="1" x14ac:dyDescent="0.4">
      <c r="A737" s="39"/>
      <c r="B737" s="40"/>
      <c r="H737" s="42"/>
      <c r="I737" s="43"/>
    </row>
    <row r="738" spans="1:9" s="41" customFormat="1" x14ac:dyDescent="0.4">
      <c r="A738" s="39"/>
      <c r="B738" s="40" t="s">
        <v>10</v>
      </c>
      <c r="H738" s="42"/>
      <c r="I738" s="43"/>
    </row>
    <row r="739" spans="1:9" s="41" customFormat="1" x14ac:dyDescent="0.4">
      <c r="A739" s="39"/>
      <c r="B739" s="40"/>
      <c r="H739" s="42"/>
      <c r="I739" s="43"/>
    </row>
    <row r="740" spans="1:9" s="41" customFormat="1" x14ac:dyDescent="0.4">
      <c r="A740" s="39"/>
      <c r="B740" s="40"/>
      <c r="H740" s="42"/>
      <c r="I740" s="43"/>
    </row>
    <row r="741" spans="1:9" s="41" customFormat="1" x14ac:dyDescent="0.4">
      <c r="A741" s="39"/>
      <c r="B741" s="40"/>
      <c r="H741" s="42"/>
      <c r="I741" s="43"/>
    </row>
    <row r="742" spans="1:9" s="41" customFormat="1" x14ac:dyDescent="0.4">
      <c r="A742" s="39"/>
      <c r="B742" s="40" t="s">
        <v>11</v>
      </c>
      <c r="H742" s="42"/>
      <c r="I742" s="43"/>
    </row>
    <row r="743" spans="1:9" s="41" customFormat="1" x14ac:dyDescent="0.4">
      <c r="A743" s="39"/>
      <c r="B743" s="40"/>
      <c r="H743" s="42"/>
      <c r="I743" s="43"/>
    </row>
    <row r="744" spans="1:9" s="41" customFormat="1" x14ac:dyDescent="0.4">
      <c r="A744" s="39"/>
      <c r="B744" s="40"/>
      <c r="H744" s="42"/>
      <c r="I744" s="43"/>
    </row>
    <row r="745" spans="1:9" s="41" customFormat="1" x14ac:dyDescent="0.4">
      <c r="A745" s="39"/>
      <c r="B745" s="40"/>
      <c r="H745" s="42"/>
      <c r="I745" s="43"/>
    </row>
    <row r="746" spans="1:9" s="41" customFormat="1" x14ac:dyDescent="0.4">
      <c r="A746" s="39"/>
      <c r="B746" s="40"/>
      <c r="H746" s="42"/>
      <c r="I746" s="43"/>
    </row>
    <row r="747" spans="1:9" s="41" customFormat="1" x14ac:dyDescent="0.4">
      <c r="A747" s="39"/>
      <c r="B747" s="40"/>
      <c r="H747" s="42"/>
      <c r="I747" s="43"/>
    </row>
    <row r="748" spans="1:9" s="41" customFormat="1" x14ac:dyDescent="0.4">
      <c r="A748" s="39"/>
      <c r="B748" s="40"/>
      <c r="H748" s="42"/>
      <c r="I748" s="43"/>
    </row>
    <row r="749" spans="1:9" s="41" customFormat="1" x14ac:dyDescent="0.4">
      <c r="A749" s="39"/>
      <c r="B749" s="40"/>
      <c r="H749" s="42"/>
      <c r="I749" s="43"/>
    </row>
    <row r="750" spans="1:9" s="41" customFormat="1" x14ac:dyDescent="0.4">
      <c r="A750" s="39"/>
      <c r="B750" s="40"/>
      <c r="H750" s="42"/>
      <c r="I750" s="43"/>
    </row>
    <row r="751" spans="1:9" s="41" customFormat="1" x14ac:dyDescent="0.4">
      <c r="A751" s="39"/>
      <c r="B751" s="40"/>
      <c r="H751" s="42"/>
      <c r="I751" s="43"/>
    </row>
    <row r="752" spans="1:9" s="41" customFormat="1" x14ac:dyDescent="0.4">
      <c r="A752" s="39"/>
      <c r="B752" s="40"/>
      <c r="H752" s="42"/>
      <c r="I752" s="43"/>
    </row>
    <row r="753" spans="1:9" s="41" customFormat="1" x14ac:dyDescent="0.4">
      <c r="A753" s="39"/>
      <c r="B753" s="40"/>
      <c r="H753" s="42"/>
      <c r="I753" s="43"/>
    </row>
    <row r="754" spans="1:9" s="41" customFormat="1" x14ac:dyDescent="0.4">
      <c r="A754" s="39"/>
      <c r="B754" s="40"/>
      <c r="H754" s="42"/>
      <c r="I754" s="43"/>
    </row>
    <row r="755" spans="1:9" s="41" customFormat="1" x14ac:dyDescent="0.4">
      <c r="A755" s="39"/>
      <c r="B755" s="40"/>
      <c r="H755" s="42"/>
      <c r="I755" s="43"/>
    </row>
    <row r="756" spans="1:9" s="41" customFormat="1" x14ac:dyDescent="0.4">
      <c r="A756" s="39"/>
      <c r="B756" s="40"/>
      <c r="H756" s="42"/>
      <c r="I756" s="43"/>
    </row>
    <row r="757" spans="1:9" s="41" customFormat="1" x14ac:dyDescent="0.4">
      <c r="A757" s="39"/>
      <c r="B757" s="40"/>
      <c r="H757" s="42"/>
      <c r="I757" s="43"/>
    </row>
    <row r="758" spans="1:9" s="41" customFormat="1" x14ac:dyDescent="0.4">
      <c r="A758" s="39"/>
      <c r="B758" s="40"/>
      <c r="H758" s="42"/>
      <c r="I758" s="43"/>
    </row>
    <row r="759" spans="1:9" s="41" customFormat="1" x14ac:dyDescent="0.4">
      <c r="A759" s="39"/>
      <c r="B759" s="40"/>
      <c r="H759" s="42"/>
      <c r="I759" s="43"/>
    </row>
    <row r="760" spans="1:9" s="41" customFormat="1" x14ac:dyDescent="0.4">
      <c r="A760" s="39"/>
      <c r="B760" s="40"/>
      <c r="H760" s="42"/>
      <c r="I760" s="43"/>
    </row>
    <row r="761" spans="1:9" s="41" customFormat="1" x14ac:dyDescent="0.4">
      <c r="A761" s="39"/>
      <c r="B761" s="40"/>
      <c r="H761" s="42"/>
      <c r="I761" s="43"/>
    </row>
    <row r="762" spans="1:9" s="41" customFormat="1" x14ac:dyDescent="0.4">
      <c r="A762" s="39"/>
      <c r="B762" s="40"/>
      <c r="H762" s="42"/>
      <c r="I762" s="43"/>
    </row>
    <row r="763" spans="1:9" s="41" customFormat="1" x14ac:dyDescent="0.4">
      <c r="A763" s="39"/>
      <c r="B763" s="40"/>
      <c r="H763" s="42"/>
      <c r="I763" s="43"/>
    </row>
    <row r="764" spans="1:9" s="41" customFormat="1" x14ac:dyDescent="0.4">
      <c r="A764" s="39"/>
      <c r="B764" s="40"/>
      <c r="H764" s="42"/>
      <c r="I764" s="43"/>
    </row>
    <row r="765" spans="1:9" s="41" customFormat="1" x14ac:dyDescent="0.4">
      <c r="A765" s="39"/>
      <c r="B765" s="40"/>
      <c r="H765" s="42"/>
      <c r="I765" s="43"/>
    </row>
    <row r="766" spans="1:9" s="41" customFormat="1" x14ac:dyDescent="0.4">
      <c r="A766" s="39"/>
      <c r="B766" s="40"/>
      <c r="H766" s="42"/>
      <c r="I766" s="43"/>
    </row>
    <row r="767" spans="1:9" s="41" customFormat="1" x14ac:dyDescent="0.4">
      <c r="A767" s="39"/>
      <c r="B767" s="40"/>
      <c r="H767" s="42"/>
      <c r="I767" s="43"/>
    </row>
    <row r="768" spans="1:9" s="41" customFormat="1" x14ac:dyDescent="0.4">
      <c r="A768" s="39"/>
      <c r="B768" s="40"/>
      <c r="H768" s="42"/>
      <c r="I768" s="43"/>
    </row>
    <row r="769" spans="1:9" s="41" customFormat="1" x14ac:dyDescent="0.4">
      <c r="A769" s="39"/>
      <c r="B769" s="40"/>
      <c r="H769" s="42"/>
      <c r="I769" s="43"/>
    </row>
    <row r="770" spans="1:9" s="41" customFormat="1" x14ac:dyDescent="0.4">
      <c r="A770" s="39"/>
      <c r="B770" s="40"/>
      <c r="H770" s="42"/>
      <c r="I770" s="43"/>
    </row>
    <row r="771" spans="1:9" s="41" customFormat="1" x14ac:dyDescent="0.4">
      <c r="A771" s="39"/>
      <c r="B771" s="40"/>
      <c r="H771" s="42"/>
      <c r="I771" s="43"/>
    </row>
    <row r="772" spans="1:9" s="41" customFormat="1" x14ac:dyDescent="0.4">
      <c r="A772" s="39"/>
      <c r="B772" s="40"/>
      <c r="H772" s="42"/>
      <c r="I772" s="43"/>
    </row>
    <row r="773" spans="1:9" s="41" customFormat="1" x14ac:dyDescent="0.4">
      <c r="A773" s="39"/>
      <c r="B773" s="40"/>
      <c r="H773" s="42"/>
      <c r="I773" s="43"/>
    </row>
    <row r="774" spans="1:9" s="41" customFormat="1" x14ac:dyDescent="0.4">
      <c r="A774" s="39"/>
      <c r="B774" s="40"/>
      <c r="H774" s="42"/>
      <c r="I774" s="43"/>
    </row>
    <row r="775" spans="1:9" s="41" customFormat="1" x14ac:dyDescent="0.4">
      <c r="A775" s="39"/>
      <c r="B775" s="40"/>
      <c r="H775" s="42"/>
      <c r="I775" s="43"/>
    </row>
    <row r="776" spans="1:9" s="41" customFormat="1" x14ac:dyDescent="0.4">
      <c r="A776" s="39"/>
      <c r="B776" s="40"/>
      <c r="H776" s="42"/>
      <c r="I776" s="43"/>
    </row>
    <row r="777" spans="1:9" s="41" customFormat="1" x14ac:dyDescent="0.4">
      <c r="A777" s="39"/>
      <c r="B777" s="40"/>
      <c r="H777" s="42"/>
      <c r="I777" s="43"/>
    </row>
    <row r="778" spans="1:9" s="41" customFormat="1" x14ac:dyDescent="0.4">
      <c r="A778" s="39"/>
      <c r="B778" s="40"/>
      <c r="H778" s="42"/>
      <c r="I778" s="43"/>
    </row>
    <row r="779" spans="1:9" s="41" customFormat="1" x14ac:dyDescent="0.4">
      <c r="A779" s="39"/>
      <c r="B779" s="40"/>
      <c r="H779" s="42"/>
      <c r="I779" s="43"/>
    </row>
    <row r="780" spans="1:9" s="41" customFormat="1" x14ac:dyDescent="0.4">
      <c r="A780" s="39"/>
      <c r="B780" s="40"/>
      <c r="H780" s="42"/>
      <c r="I780" s="43"/>
    </row>
    <row r="781" spans="1:9" s="41" customFormat="1" x14ac:dyDescent="0.4">
      <c r="A781" s="39"/>
      <c r="B781" s="40"/>
      <c r="H781" s="42"/>
      <c r="I781" s="43"/>
    </row>
    <row r="782" spans="1:9" s="41" customFormat="1" x14ac:dyDescent="0.4">
      <c r="A782" s="39"/>
      <c r="B782" s="40"/>
      <c r="H782" s="42"/>
      <c r="I782" s="43"/>
    </row>
    <row r="783" spans="1:9" s="41" customFormat="1" x14ac:dyDescent="0.4">
      <c r="A783" s="39"/>
      <c r="B783" s="40"/>
      <c r="H783" s="42"/>
      <c r="I783" s="43"/>
    </row>
    <row r="784" spans="1:9" s="41" customFormat="1" x14ac:dyDescent="0.4">
      <c r="A784" s="39"/>
      <c r="B784" s="40"/>
      <c r="H784" s="42"/>
      <c r="I784" s="43"/>
    </row>
    <row r="785" spans="1:9" s="41" customFormat="1" x14ac:dyDescent="0.4">
      <c r="A785" s="39"/>
      <c r="B785" s="40"/>
      <c r="H785" s="42"/>
      <c r="I785" s="43"/>
    </row>
    <row r="786" spans="1:9" s="41" customFormat="1" x14ac:dyDescent="0.4">
      <c r="A786" s="39"/>
      <c r="B786" s="40"/>
      <c r="H786" s="42"/>
      <c r="I786" s="43"/>
    </row>
    <row r="787" spans="1:9" s="41" customFormat="1" x14ac:dyDescent="0.4">
      <c r="A787" s="39"/>
      <c r="B787" s="40"/>
      <c r="H787" s="42"/>
      <c r="I787" s="43"/>
    </row>
    <row r="788" spans="1:9" s="41" customFormat="1" x14ac:dyDescent="0.4">
      <c r="A788" s="39"/>
      <c r="B788" s="40"/>
      <c r="H788" s="42"/>
      <c r="I788" s="43"/>
    </row>
    <row r="789" spans="1:9" s="41" customFormat="1" x14ac:dyDescent="0.4">
      <c r="A789" s="39"/>
      <c r="B789" s="40"/>
      <c r="H789" s="42"/>
      <c r="I789" s="43"/>
    </row>
    <row r="790" spans="1:9" s="41" customFormat="1" x14ac:dyDescent="0.4">
      <c r="A790" s="39"/>
      <c r="B790" s="40"/>
      <c r="H790" s="42"/>
      <c r="I790" s="43"/>
    </row>
    <row r="791" spans="1:9" s="41" customFormat="1" x14ac:dyDescent="0.4">
      <c r="A791" s="39"/>
      <c r="B791" s="40"/>
      <c r="H791" s="42"/>
      <c r="I791" s="43"/>
    </row>
    <row r="792" spans="1:9" s="41" customFormat="1" x14ac:dyDescent="0.4">
      <c r="A792" s="39"/>
      <c r="B792" s="40"/>
      <c r="H792" s="42"/>
      <c r="I792" s="43"/>
    </row>
    <row r="793" spans="1:9" s="41" customFormat="1" x14ac:dyDescent="0.4">
      <c r="A793" s="39"/>
      <c r="B793" s="40"/>
      <c r="H793" s="42"/>
      <c r="I793" s="43"/>
    </row>
    <row r="794" spans="1:9" s="41" customFormat="1" x14ac:dyDescent="0.4">
      <c r="A794" s="39"/>
      <c r="B794" s="40"/>
      <c r="H794" s="42"/>
      <c r="I794" s="43"/>
    </row>
    <row r="795" spans="1:9" s="41" customFormat="1" x14ac:dyDescent="0.4">
      <c r="A795" s="39"/>
      <c r="B795" s="40"/>
      <c r="H795" s="42"/>
      <c r="I795" s="43"/>
    </row>
    <row r="796" spans="1:9" s="41" customFormat="1" x14ac:dyDescent="0.4">
      <c r="A796" s="39"/>
      <c r="B796" s="40"/>
      <c r="H796" s="42"/>
      <c r="I796" s="43"/>
    </row>
    <row r="797" spans="1:9" s="41" customFormat="1" x14ac:dyDescent="0.4">
      <c r="A797" s="39"/>
      <c r="B797" s="40"/>
      <c r="H797" s="42"/>
      <c r="I797" s="43"/>
    </row>
    <row r="798" spans="1:9" s="41" customFormat="1" x14ac:dyDescent="0.4">
      <c r="A798" s="39"/>
      <c r="B798" s="40"/>
      <c r="H798" s="42"/>
      <c r="I798" s="43"/>
    </row>
    <row r="799" spans="1:9" s="41" customFormat="1" x14ac:dyDescent="0.4">
      <c r="A799" s="39"/>
      <c r="B799" s="40"/>
      <c r="H799" s="42"/>
      <c r="I799" s="43"/>
    </row>
    <row r="800" spans="1:9" s="41" customFormat="1" x14ac:dyDescent="0.4">
      <c r="A800" s="39"/>
      <c r="B800" s="40"/>
      <c r="H800" s="42"/>
      <c r="I800" s="43"/>
    </row>
    <row r="801" spans="1:9" s="41" customFormat="1" x14ac:dyDescent="0.4">
      <c r="A801" s="39"/>
      <c r="B801" s="40"/>
      <c r="H801" s="42"/>
      <c r="I801" s="43"/>
    </row>
    <row r="802" spans="1:9" s="41" customFormat="1" x14ac:dyDescent="0.4">
      <c r="A802" s="39"/>
      <c r="B802" s="40"/>
      <c r="H802" s="42"/>
      <c r="I802" s="43"/>
    </row>
    <row r="803" spans="1:9" s="41" customFormat="1" x14ac:dyDescent="0.4">
      <c r="A803" s="39"/>
      <c r="B803" s="40"/>
      <c r="H803" s="42"/>
      <c r="I803" s="43"/>
    </row>
    <row r="804" spans="1:9" s="41" customFormat="1" x14ac:dyDescent="0.4">
      <c r="A804" s="39"/>
      <c r="B804" s="40"/>
      <c r="H804" s="42"/>
      <c r="I804" s="43"/>
    </row>
    <row r="805" spans="1:9" s="41" customFormat="1" x14ac:dyDescent="0.4">
      <c r="A805" s="39"/>
      <c r="B805" s="40"/>
      <c r="H805" s="42"/>
      <c r="I805" s="43"/>
    </row>
    <row r="806" spans="1:9" s="41" customFormat="1" x14ac:dyDescent="0.4">
      <c r="A806" s="39"/>
      <c r="B806" s="40"/>
      <c r="H806" s="42"/>
      <c r="I806" s="43"/>
    </row>
    <row r="807" spans="1:9" s="41" customFormat="1" x14ac:dyDescent="0.4">
      <c r="A807" s="39"/>
      <c r="B807" s="40"/>
      <c r="H807" s="42"/>
      <c r="I807" s="43"/>
    </row>
    <row r="808" spans="1:9" s="41" customFormat="1" x14ac:dyDescent="0.4">
      <c r="A808" s="39"/>
      <c r="B808" s="40"/>
      <c r="H808" s="42"/>
      <c r="I808" s="43"/>
    </row>
    <row r="809" spans="1:9" s="41" customFormat="1" x14ac:dyDescent="0.4">
      <c r="A809" s="39"/>
      <c r="B809" s="40"/>
      <c r="H809" s="42"/>
      <c r="I809" s="43"/>
    </row>
    <row r="810" spans="1:9" s="41" customFormat="1" x14ac:dyDescent="0.4">
      <c r="A810" s="39"/>
      <c r="B810" s="40"/>
      <c r="H810" s="42"/>
      <c r="I810" s="43"/>
    </row>
    <row r="811" spans="1:9" s="41" customFormat="1" x14ac:dyDescent="0.4">
      <c r="A811" s="39"/>
      <c r="B811" s="40" t="s">
        <v>10</v>
      </c>
      <c r="H811" s="42"/>
      <c r="I811" s="43"/>
    </row>
    <row r="812" spans="1:9" s="41" customFormat="1" x14ac:dyDescent="0.4">
      <c r="A812" s="39"/>
      <c r="B812" s="40"/>
      <c r="H812" s="42"/>
      <c r="I812" s="43"/>
    </row>
    <row r="813" spans="1:9" s="41" customFormat="1" x14ac:dyDescent="0.4">
      <c r="A813" s="39"/>
      <c r="B813" s="40" t="s">
        <v>11</v>
      </c>
      <c r="H813" s="42"/>
      <c r="I813" s="43"/>
    </row>
    <row r="814" spans="1:9" s="41" customFormat="1" x14ac:dyDescent="0.4">
      <c r="A814" s="39"/>
      <c r="B814" s="40"/>
      <c r="H814" s="42"/>
      <c r="I814" s="43"/>
    </row>
    <row r="815" spans="1:9" s="41" customFormat="1" x14ac:dyDescent="0.4">
      <c r="A815" s="39"/>
      <c r="B815" s="40" t="s">
        <v>12</v>
      </c>
      <c r="H815" s="42"/>
      <c r="I815" s="43"/>
    </row>
  </sheetData>
  <sheetProtection formatCells="0" formatColumns="0" selectLockedCells="1"/>
  <mergeCells count="5">
    <mergeCell ref="B1:I1"/>
    <mergeCell ref="C25:H27"/>
    <mergeCell ref="D6:H7"/>
    <mergeCell ref="B34:H35"/>
    <mergeCell ref="C37:H37"/>
  </mergeCells>
  <phoneticPr fontId="8" type="noConversion"/>
  <printOptions gridLinesSet="0"/>
  <pageMargins left="0.59055118110236227" right="0.19685039370078741" top="0.74803149606299213" bottom="0.19685039370078741" header="0.51181102362204722" footer="0"/>
  <pageSetup paperSize="9" orientation="portrait" r:id="rId1"/>
  <headerFooter alignWithMargins="0">
    <oddHeader>&amp;CBAKOTEH COMMUNITY DEVELOPMENT CENTRE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0" transitionEvaluation="1"/>
  <dimension ref="A1:F156"/>
  <sheetViews>
    <sheetView showZeros="0" view="pageBreakPreview" topLeftCell="A70" zoomScaleNormal="100" zoomScaleSheetLayoutView="100" workbookViewId="0">
      <selection activeCell="F40" sqref="F40"/>
    </sheetView>
  </sheetViews>
  <sheetFormatPr defaultColWidth="9.77734375" defaultRowHeight="15" x14ac:dyDescent="0.4"/>
  <cols>
    <col min="1" max="1" width="5.1640625" style="100" customWidth="1"/>
    <col min="2" max="2" width="54.6640625" style="135" customWidth="1"/>
    <col min="3" max="3" width="5.0546875" style="116" customWidth="1"/>
    <col min="4" max="4" width="4.1640625" style="136" customWidth="1"/>
    <col min="5" max="5" width="6.77734375" style="137" customWidth="1"/>
    <col min="6" max="6" width="12.5546875" style="138" customWidth="1"/>
    <col min="7" max="16384" width="9.77734375" style="1"/>
  </cols>
  <sheetData>
    <row r="1" spans="1:6" ht="15.75" thickTop="1" thickBot="1" x14ac:dyDescent="0.45">
      <c r="A1" s="99"/>
      <c r="B1" s="105" t="s">
        <v>93</v>
      </c>
      <c r="C1" s="106"/>
      <c r="D1" s="107"/>
      <c r="E1" s="108"/>
      <c r="F1" s="109"/>
    </row>
    <row r="2" spans="1:6" s="38" customFormat="1" ht="17.25" customHeight="1" thickTop="1" x14ac:dyDescent="0.45">
      <c r="A2" s="95" t="s">
        <v>0</v>
      </c>
      <c r="B2" s="110" t="s">
        <v>1</v>
      </c>
      <c r="C2" s="111" t="s">
        <v>76</v>
      </c>
      <c r="D2" s="112" t="s">
        <v>3</v>
      </c>
      <c r="E2" s="113" t="s">
        <v>4</v>
      </c>
      <c r="F2" s="114" t="s">
        <v>20</v>
      </c>
    </row>
    <row r="3" spans="1:6" x14ac:dyDescent="0.4">
      <c r="A3" s="140" t="s">
        <v>6</v>
      </c>
      <c r="B3" s="115" t="s">
        <v>37</v>
      </c>
      <c r="D3" s="117"/>
      <c r="E3" s="118"/>
      <c r="F3" s="119"/>
    </row>
    <row r="4" spans="1:6" x14ac:dyDescent="0.4">
      <c r="A4" s="96">
        <v>1</v>
      </c>
      <c r="B4" s="64" t="s">
        <v>143</v>
      </c>
      <c r="C4" s="121">
        <v>40</v>
      </c>
      <c r="D4" s="122" t="s">
        <v>33</v>
      </c>
      <c r="E4" s="123"/>
      <c r="F4" s="119">
        <f>E4*C4</f>
        <v>0</v>
      </c>
    </row>
    <row r="5" spans="1:6" x14ac:dyDescent="0.4">
      <c r="A5" s="96">
        <v>2</v>
      </c>
      <c r="B5" s="220" t="s">
        <v>87</v>
      </c>
      <c r="C5" s="121">
        <f>C4*1.2</f>
        <v>48</v>
      </c>
      <c r="D5" s="122" t="s">
        <v>33</v>
      </c>
      <c r="E5" s="123"/>
      <c r="F5" s="119">
        <f t="shared" ref="F5:F39" si="0">E5*C5</f>
        <v>0</v>
      </c>
    </row>
    <row r="6" spans="1:6" x14ac:dyDescent="0.4">
      <c r="A6" s="96"/>
      <c r="B6" s="220"/>
      <c r="C6" s="121"/>
      <c r="D6" s="122"/>
      <c r="E6" s="123"/>
      <c r="F6" s="119">
        <f t="shared" si="0"/>
        <v>0</v>
      </c>
    </row>
    <row r="7" spans="1:6" x14ac:dyDescent="0.4">
      <c r="A7" s="96"/>
      <c r="B7" s="185"/>
      <c r="C7" s="121"/>
      <c r="D7" s="122"/>
      <c r="E7" s="123"/>
      <c r="F7" s="119"/>
    </row>
    <row r="8" spans="1:6" ht="26.25" x14ac:dyDescent="0.4">
      <c r="A8" s="140" t="s">
        <v>7</v>
      </c>
      <c r="B8" s="125" t="s">
        <v>148</v>
      </c>
      <c r="C8" s="121"/>
      <c r="D8" s="122"/>
      <c r="E8" s="123"/>
      <c r="F8" s="119">
        <f t="shared" si="0"/>
        <v>0</v>
      </c>
    </row>
    <row r="9" spans="1:6" ht="15" customHeight="1" x14ac:dyDescent="0.4">
      <c r="A9" s="96">
        <v>1</v>
      </c>
      <c r="B9" s="220" t="s">
        <v>110</v>
      </c>
      <c r="C9" s="126">
        <v>1</v>
      </c>
      <c r="D9" s="122" t="s">
        <v>32</v>
      </c>
      <c r="E9" s="123"/>
      <c r="F9" s="119">
        <f t="shared" si="0"/>
        <v>0</v>
      </c>
    </row>
    <row r="10" spans="1:6" x14ac:dyDescent="0.4">
      <c r="A10" s="96"/>
      <c r="B10" s="220"/>
      <c r="C10" s="126"/>
      <c r="D10" s="122"/>
      <c r="E10" s="123"/>
      <c r="F10" s="119">
        <f t="shared" si="0"/>
        <v>0</v>
      </c>
    </row>
    <row r="11" spans="1:6" ht="38.25" x14ac:dyDescent="0.4">
      <c r="A11" s="96">
        <v>2</v>
      </c>
      <c r="B11" s="124" t="s">
        <v>38</v>
      </c>
      <c r="C11" s="126">
        <f>5*4</f>
        <v>20</v>
      </c>
      <c r="D11" s="122" t="s">
        <v>33</v>
      </c>
      <c r="E11" s="123"/>
      <c r="F11" s="119">
        <f t="shared" si="0"/>
        <v>0</v>
      </c>
    </row>
    <row r="12" spans="1:6" x14ac:dyDescent="0.4">
      <c r="A12" s="96">
        <v>3</v>
      </c>
      <c r="B12" s="124" t="s">
        <v>39</v>
      </c>
      <c r="C12" s="126">
        <f>2*78*4 +14*2*1</f>
        <v>652</v>
      </c>
      <c r="D12" s="122" t="s">
        <v>33</v>
      </c>
      <c r="E12" s="123"/>
      <c r="F12" s="119">
        <f t="shared" si="0"/>
        <v>0</v>
      </c>
    </row>
    <row r="13" spans="1:6" x14ac:dyDescent="0.4">
      <c r="A13" s="96"/>
      <c r="B13" s="185"/>
      <c r="C13" s="126"/>
      <c r="D13" s="122"/>
      <c r="E13" s="123"/>
      <c r="F13" s="119"/>
    </row>
    <row r="14" spans="1:6" x14ac:dyDescent="0.4">
      <c r="A14" s="96"/>
      <c r="B14" s="124"/>
      <c r="C14" s="126"/>
      <c r="D14" s="122"/>
      <c r="E14" s="123"/>
      <c r="F14" s="119"/>
    </row>
    <row r="15" spans="1:6" ht="26.25" x14ac:dyDescent="0.4">
      <c r="A15" s="140" t="s">
        <v>8</v>
      </c>
      <c r="B15" s="125" t="s">
        <v>92</v>
      </c>
      <c r="C15" s="126"/>
      <c r="D15" s="122"/>
      <c r="E15" s="123"/>
      <c r="F15" s="119"/>
    </row>
    <row r="16" spans="1:6" x14ac:dyDescent="0.4">
      <c r="A16" s="96">
        <v>1</v>
      </c>
      <c r="B16" s="124" t="s">
        <v>88</v>
      </c>
      <c r="C16" s="126">
        <f>8*6</f>
        <v>48</v>
      </c>
      <c r="D16" s="122" t="s">
        <v>33</v>
      </c>
      <c r="E16" s="123"/>
      <c r="F16" s="119">
        <f t="shared" ref="F16:F19" si="1">E16*C16</f>
        <v>0</v>
      </c>
    </row>
    <row r="17" spans="1:6" ht="38.200000000000003" customHeight="1" x14ac:dyDescent="0.4">
      <c r="A17" s="96">
        <v>2</v>
      </c>
      <c r="B17" s="124" t="s">
        <v>38</v>
      </c>
      <c r="C17" s="126">
        <f>5*4</f>
        <v>20</v>
      </c>
      <c r="D17" s="122" t="s">
        <v>33</v>
      </c>
      <c r="E17" s="123"/>
      <c r="F17" s="119">
        <f t="shared" si="1"/>
        <v>0</v>
      </c>
    </row>
    <row r="18" spans="1:6" ht="19.5" customHeight="1" x14ac:dyDescent="0.4">
      <c r="A18" s="96"/>
      <c r="B18" s="185" t="s">
        <v>144</v>
      </c>
      <c r="C18" s="126">
        <f>C17</f>
        <v>20</v>
      </c>
      <c r="D18" s="122" t="s">
        <v>33</v>
      </c>
      <c r="E18" s="123"/>
      <c r="F18" s="119">
        <f t="shared" si="1"/>
        <v>0</v>
      </c>
    </row>
    <row r="19" spans="1:6" ht="17.100000000000001" customHeight="1" x14ac:dyDescent="0.4">
      <c r="A19" s="96"/>
      <c r="B19" s="185" t="s">
        <v>145</v>
      </c>
      <c r="C19" s="126">
        <f>C18</f>
        <v>20</v>
      </c>
      <c r="D19" s="122" t="s">
        <v>33</v>
      </c>
      <c r="E19" s="123"/>
      <c r="F19" s="119">
        <f t="shared" si="1"/>
        <v>0</v>
      </c>
    </row>
    <row r="20" spans="1:6" ht="15.5" customHeight="1" x14ac:dyDescent="0.4">
      <c r="A20" s="96"/>
      <c r="B20" s="185"/>
      <c r="C20" s="126"/>
      <c r="D20" s="122"/>
      <c r="E20" s="123"/>
      <c r="F20" s="119"/>
    </row>
    <row r="21" spans="1:6" ht="14.55" customHeight="1" x14ac:dyDescent="0.4">
      <c r="A21" s="96"/>
      <c r="B21" s="124"/>
      <c r="C21" s="126"/>
      <c r="D21" s="122"/>
      <c r="E21" s="123"/>
      <c r="F21" s="119"/>
    </row>
    <row r="22" spans="1:6" x14ac:dyDescent="0.4">
      <c r="A22" s="140" t="s">
        <v>5</v>
      </c>
      <c r="B22" s="125" t="s">
        <v>81</v>
      </c>
      <c r="C22" s="126"/>
      <c r="D22" s="122"/>
      <c r="E22" s="123"/>
      <c r="F22" s="119"/>
    </row>
    <row r="23" spans="1:6" ht="15" customHeight="1" x14ac:dyDescent="0.4">
      <c r="A23" s="96">
        <v>1</v>
      </c>
      <c r="B23" s="127" t="s">
        <v>128</v>
      </c>
      <c r="C23" s="126">
        <f>17.2/1.2*13.1+13.1/0.6*17.2</f>
        <v>563</v>
      </c>
      <c r="D23" s="122" t="s">
        <v>17</v>
      </c>
      <c r="E23" s="123"/>
      <c r="F23" s="119">
        <f t="shared" si="0"/>
        <v>0</v>
      </c>
    </row>
    <row r="24" spans="1:6" x14ac:dyDescent="0.4">
      <c r="A24" s="96">
        <v>2</v>
      </c>
      <c r="B24" s="127" t="s">
        <v>131</v>
      </c>
      <c r="C24" s="126">
        <f>17*13</f>
        <v>221</v>
      </c>
      <c r="D24" s="122" t="s">
        <v>33</v>
      </c>
      <c r="E24" s="123"/>
      <c r="F24" s="119">
        <f t="shared" si="0"/>
        <v>0</v>
      </c>
    </row>
    <row r="25" spans="1:6" x14ac:dyDescent="0.4">
      <c r="A25" s="96"/>
      <c r="B25" s="128"/>
      <c r="C25" s="126"/>
      <c r="D25" s="122"/>
      <c r="E25" s="123"/>
      <c r="F25" s="119"/>
    </row>
    <row r="26" spans="1:6" x14ac:dyDescent="0.4">
      <c r="A26" s="96"/>
      <c r="B26" s="128"/>
      <c r="C26" s="126"/>
      <c r="D26" s="122"/>
      <c r="E26" s="123"/>
      <c r="F26" s="119"/>
    </row>
    <row r="27" spans="1:6" x14ac:dyDescent="0.4">
      <c r="A27" s="140" t="s">
        <v>9</v>
      </c>
      <c r="B27" s="129" t="s">
        <v>30</v>
      </c>
      <c r="C27" s="126"/>
      <c r="D27" s="122"/>
      <c r="E27" s="123"/>
      <c r="F27" s="119">
        <f t="shared" si="0"/>
        <v>0</v>
      </c>
    </row>
    <row r="28" spans="1:6" x14ac:dyDescent="0.4">
      <c r="A28" s="96">
        <v>1</v>
      </c>
      <c r="B28" s="128" t="s">
        <v>78</v>
      </c>
      <c r="C28" s="126">
        <v>2</v>
      </c>
      <c r="D28" s="122" t="s">
        <v>35</v>
      </c>
      <c r="E28" s="123"/>
      <c r="F28" s="119">
        <f t="shared" si="0"/>
        <v>0</v>
      </c>
    </row>
    <row r="29" spans="1:6" x14ac:dyDescent="0.4">
      <c r="A29" s="96">
        <v>2</v>
      </c>
      <c r="B29" s="128" t="s">
        <v>41</v>
      </c>
      <c r="C29" s="126">
        <v>2</v>
      </c>
      <c r="D29" s="122" t="s">
        <v>35</v>
      </c>
      <c r="E29" s="123"/>
      <c r="F29" s="119">
        <f t="shared" si="0"/>
        <v>0</v>
      </c>
    </row>
    <row r="30" spans="1:6" x14ac:dyDescent="0.4">
      <c r="A30" s="96">
        <v>3</v>
      </c>
      <c r="B30" s="128" t="s">
        <v>42</v>
      </c>
      <c r="C30" s="126">
        <v>6</v>
      </c>
      <c r="D30" s="122" t="s">
        <v>35</v>
      </c>
      <c r="E30" s="123"/>
      <c r="F30" s="119">
        <f t="shared" si="0"/>
        <v>0</v>
      </c>
    </row>
    <row r="31" spans="1:6" ht="22.35" customHeight="1" x14ac:dyDescent="0.4">
      <c r="A31" s="96">
        <v>4</v>
      </c>
      <c r="B31" s="128" t="s">
        <v>75</v>
      </c>
      <c r="C31" s="126">
        <v>3</v>
      </c>
      <c r="D31" s="122" t="s">
        <v>43</v>
      </c>
      <c r="E31" s="123"/>
      <c r="F31" s="119">
        <f t="shared" si="0"/>
        <v>0</v>
      </c>
    </row>
    <row r="32" spans="1:6" ht="16.5" customHeight="1" thickBot="1" x14ac:dyDescent="0.45">
      <c r="A32" s="96"/>
      <c r="B32" s="128"/>
      <c r="C32" s="126"/>
      <c r="D32" s="122"/>
      <c r="E32" s="123"/>
      <c r="F32" s="119"/>
    </row>
    <row r="33" spans="1:6" ht="16.5" customHeight="1" thickTop="1" thickBot="1" x14ac:dyDescent="0.45">
      <c r="A33" s="96"/>
      <c r="B33" s="190" t="s">
        <v>146</v>
      </c>
      <c r="C33" s="221"/>
      <c r="D33" s="222"/>
      <c r="E33" s="223"/>
      <c r="F33" s="194">
        <f>SUM(F4:F32)</f>
        <v>0</v>
      </c>
    </row>
    <row r="34" spans="1:6" ht="16.5" customHeight="1" thickTop="1" x14ac:dyDescent="0.4">
      <c r="A34" s="96"/>
      <c r="B34" s="204"/>
      <c r="C34" s="206"/>
      <c r="D34" s="206"/>
      <c r="E34" s="207"/>
      <c r="F34" s="205"/>
    </row>
    <row r="35" spans="1:6" ht="16.5" customHeight="1" x14ac:dyDescent="0.4">
      <c r="A35" s="140" t="s">
        <v>10</v>
      </c>
      <c r="B35" s="129" t="s">
        <v>79</v>
      </c>
      <c r="C35" s="126"/>
      <c r="D35" s="122"/>
      <c r="E35" s="123"/>
      <c r="F35" s="119"/>
    </row>
    <row r="36" spans="1:6" x14ac:dyDescent="0.4">
      <c r="A36" s="96">
        <v>1</v>
      </c>
      <c r="B36" s="128" t="s">
        <v>44</v>
      </c>
      <c r="C36" s="126">
        <v>1</v>
      </c>
      <c r="D36" s="122" t="s">
        <v>32</v>
      </c>
      <c r="E36" s="123"/>
      <c r="F36" s="119">
        <f t="shared" si="0"/>
        <v>0</v>
      </c>
    </row>
    <row r="37" spans="1:6" x14ac:dyDescent="0.4">
      <c r="A37" s="96">
        <v>2</v>
      </c>
      <c r="B37" s="128" t="s">
        <v>45</v>
      </c>
      <c r="C37" s="126">
        <v>18</v>
      </c>
      <c r="D37" s="122" t="s">
        <v>35</v>
      </c>
      <c r="E37" s="123"/>
      <c r="F37" s="119">
        <f t="shared" si="0"/>
        <v>0</v>
      </c>
    </row>
    <row r="38" spans="1:6" x14ac:dyDescent="0.4">
      <c r="A38" s="96">
        <v>3</v>
      </c>
      <c r="B38" s="128" t="s">
        <v>46</v>
      </c>
      <c r="C38" s="126">
        <v>16</v>
      </c>
      <c r="D38" s="122" t="s">
        <v>35</v>
      </c>
      <c r="E38" s="123"/>
      <c r="F38" s="119">
        <f t="shared" si="0"/>
        <v>0</v>
      </c>
    </row>
    <row r="39" spans="1:6" x14ac:dyDescent="0.4">
      <c r="A39" s="96">
        <v>4</v>
      </c>
      <c r="B39" s="128" t="s">
        <v>47</v>
      </c>
      <c r="C39" s="126">
        <v>14</v>
      </c>
      <c r="D39" s="122" t="s">
        <v>35</v>
      </c>
      <c r="E39" s="123"/>
      <c r="F39" s="119">
        <f t="shared" si="0"/>
        <v>0</v>
      </c>
    </row>
    <row r="40" spans="1:6" x14ac:dyDescent="0.4">
      <c r="A40" s="96">
        <v>5</v>
      </c>
      <c r="B40" s="120" t="s">
        <v>18</v>
      </c>
      <c r="C40" s="116">
        <v>1</v>
      </c>
      <c r="D40" s="117" t="s">
        <v>0</v>
      </c>
      <c r="E40" s="130"/>
      <c r="F40" s="119"/>
    </row>
    <row r="41" spans="1:6" ht="15.4" thickBot="1" x14ac:dyDescent="0.45">
      <c r="A41" s="96"/>
      <c r="B41" s="120"/>
      <c r="D41" s="117"/>
      <c r="E41" s="130"/>
      <c r="F41" s="119"/>
    </row>
    <row r="42" spans="1:6" ht="15.75" thickTop="1" thickBot="1" x14ac:dyDescent="0.45">
      <c r="A42" s="96"/>
      <c r="B42" s="190" t="s">
        <v>146</v>
      </c>
      <c r="C42" s="187"/>
      <c r="D42" s="188"/>
      <c r="E42" s="189"/>
      <c r="F42" s="194">
        <f>SUM(F36:F41)</f>
        <v>0</v>
      </c>
    </row>
    <row r="43" spans="1:6" ht="15.4" thickTop="1" x14ac:dyDescent="0.4">
      <c r="A43" s="96"/>
      <c r="B43" s="120"/>
      <c r="D43" s="117"/>
      <c r="E43" s="130"/>
      <c r="F43" s="119"/>
    </row>
    <row r="44" spans="1:6" x14ac:dyDescent="0.4">
      <c r="A44" s="140" t="s">
        <v>11</v>
      </c>
      <c r="B44" s="129" t="s">
        <v>80</v>
      </c>
      <c r="C44" s="126"/>
      <c r="D44" s="122"/>
      <c r="E44" s="123"/>
      <c r="F44" s="119"/>
    </row>
    <row r="45" spans="1:6" ht="25.5" x14ac:dyDescent="0.4">
      <c r="A45" s="96"/>
      <c r="B45" s="128" t="s">
        <v>111</v>
      </c>
      <c r="C45" s="126">
        <f>1081*0.15</f>
        <v>162</v>
      </c>
      <c r="D45" s="122" t="s">
        <v>50</v>
      </c>
      <c r="E45" s="123"/>
      <c r="F45" s="119">
        <f t="shared" ref="F45:F49" si="2">E45*C45</f>
        <v>0</v>
      </c>
    </row>
    <row r="46" spans="1:6" x14ac:dyDescent="0.4">
      <c r="A46" s="96"/>
      <c r="B46" s="128" t="s">
        <v>112</v>
      </c>
      <c r="C46" s="126">
        <f>C45/0.15</f>
        <v>1080</v>
      </c>
      <c r="D46" s="122" t="s">
        <v>33</v>
      </c>
      <c r="E46" s="123"/>
      <c r="F46" s="119">
        <f t="shared" si="2"/>
        <v>0</v>
      </c>
    </row>
    <row r="47" spans="1:6" x14ac:dyDescent="0.4">
      <c r="A47" s="96"/>
      <c r="B47" s="128"/>
      <c r="C47" s="126"/>
      <c r="D47" s="122"/>
      <c r="E47" s="123"/>
      <c r="F47" s="119"/>
    </row>
    <row r="48" spans="1:6" x14ac:dyDescent="0.4">
      <c r="A48" s="96"/>
      <c r="B48" s="128"/>
      <c r="C48" s="126"/>
      <c r="D48" s="122"/>
      <c r="E48" s="123"/>
      <c r="F48" s="119"/>
    </row>
    <row r="49" spans="1:6" ht="15.4" thickBot="1" x14ac:dyDescent="0.45">
      <c r="A49" s="96"/>
      <c r="B49" s="128"/>
      <c r="C49" s="126"/>
      <c r="D49" s="122"/>
      <c r="E49" s="123"/>
      <c r="F49" s="119">
        <f t="shared" si="2"/>
        <v>0</v>
      </c>
    </row>
    <row r="50" spans="1:6" ht="15.75" thickTop="1" thickBot="1" x14ac:dyDescent="0.45">
      <c r="A50" s="96"/>
      <c r="B50" s="190" t="s">
        <v>146</v>
      </c>
      <c r="C50" s="191"/>
      <c r="D50" s="192"/>
      <c r="E50" s="193"/>
      <c r="F50" s="194">
        <f>SUM(F45:F49)</f>
        <v>0</v>
      </c>
    </row>
    <row r="51" spans="1:6" ht="15.4" thickTop="1" x14ac:dyDescent="0.4">
      <c r="A51" s="140" t="s">
        <v>12</v>
      </c>
      <c r="B51" s="129" t="s">
        <v>77</v>
      </c>
      <c r="C51" s="126"/>
      <c r="D51" s="122"/>
      <c r="E51" s="123"/>
      <c r="F51" s="119">
        <f t="shared" ref="F51:F60" si="3">E51*C51</f>
        <v>0</v>
      </c>
    </row>
    <row r="52" spans="1:6" x14ac:dyDescent="0.4">
      <c r="A52" s="96">
        <v>1</v>
      </c>
      <c r="B52" s="128" t="s">
        <v>130</v>
      </c>
      <c r="C52" s="126">
        <v>1</v>
      </c>
      <c r="D52" s="122" t="s">
        <v>32</v>
      </c>
      <c r="E52" s="123"/>
      <c r="F52" s="119">
        <f t="shared" si="3"/>
        <v>0</v>
      </c>
    </row>
    <row r="53" spans="1:6" ht="25.5" x14ac:dyDescent="0.4">
      <c r="A53" s="96">
        <v>2</v>
      </c>
      <c r="B53" s="128" t="s">
        <v>135</v>
      </c>
      <c r="C53" s="126">
        <v>1</v>
      </c>
      <c r="D53" s="122" t="s">
        <v>32</v>
      </c>
      <c r="E53" s="123"/>
      <c r="F53" s="119">
        <f t="shared" si="3"/>
        <v>0</v>
      </c>
    </row>
    <row r="54" spans="1:6" ht="25.5" x14ac:dyDescent="0.4">
      <c r="A54" s="96">
        <v>3</v>
      </c>
      <c r="B54" s="128" t="s">
        <v>134</v>
      </c>
      <c r="C54" s="126">
        <v>36</v>
      </c>
      <c r="D54" s="122" t="s">
        <v>33</v>
      </c>
      <c r="E54" s="123"/>
      <c r="F54" s="119">
        <f t="shared" si="3"/>
        <v>0</v>
      </c>
    </row>
    <row r="55" spans="1:6" x14ac:dyDescent="0.4">
      <c r="A55" s="96"/>
      <c r="B55" s="128"/>
      <c r="C55" s="126"/>
      <c r="D55" s="122"/>
      <c r="E55" s="123"/>
      <c r="F55" s="119"/>
    </row>
    <row r="56" spans="1:6" x14ac:dyDescent="0.4">
      <c r="A56" s="96"/>
      <c r="B56" s="128"/>
      <c r="C56" s="126"/>
      <c r="D56" s="122"/>
      <c r="E56" s="123"/>
      <c r="F56" s="119">
        <f t="shared" si="3"/>
        <v>0</v>
      </c>
    </row>
    <row r="57" spans="1:6" x14ac:dyDescent="0.4">
      <c r="A57" s="140" t="s">
        <v>19</v>
      </c>
      <c r="B57" s="129" t="s">
        <v>84</v>
      </c>
      <c r="C57" s="126"/>
      <c r="D57" s="122"/>
      <c r="E57" s="123"/>
      <c r="F57" s="119">
        <f t="shared" si="3"/>
        <v>0</v>
      </c>
    </row>
    <row r="58" spans="1:6" x14ac:dyDescent="0.4">
      <c r="A58" s="96"/>
      <c r="B58" s="128" t="s">
        <v>85</v>
      </c>
      <c r="C58" s="126">
        <v>1</v>
      </c>
      <c r="D58" s="122" t="s">
        <v>32</v>
      </c>
      <c r="E58" s="123"/>
      <c r="F58" s="119">
        <f t="shared" si="3"/>
        <v>0</v>
      </c>
    </row>
    <row r="59" spans="1:6" x14ac:dyDescent="0.4">
      <c r="A59" s="96"/>
      <c r="B59" s="128" t="s">
        <v>86</v>
      </c>
      <c r="C59" s="126">
        <v>1</v>
      </c>
      <c r="D59" s="122" t="s">
        <v>32</v>
      </c>
      <c r="E59" s="123"/>
      <c r="F59" s="119">
        <f t="shared" si="3"/>
        <v>0</v>
      </c>
    </row>
    <row r="60" spans="1:6" ht="25.5" x14ac:dyDescent="0.4">
      <c r="A60" s="96"/>
      <c r="B60" s="128" t="s">
        <v>133</v>
      </c>
      <c r="C60" s="126">
        <f>7.5*4</f>
        <v>30</v>
      </c>
      <c r="D60" s="122" t="s">
        <v>33</v>
      </c>
      <c r="E60" s="123"/>
      <c r="F60" s="119">
        <f t="shared" si="3"/>
        <v>0</v>
      </c>
    </row>
    <row r="61" spans="1:6" x14ac:dyDescent="0.4">
      <c r="A61" s="96"/>
      <c r="B61" s="128"/>
      <c r="C61" s="126"/>
      <c r="D61" s="122"/>
      <c r="E61" s="123"/>
      <c r="F61" s="119"/>
    </row>
    <row r="62" spans="1:6" x14ac:dyDescent="0.4">
      <c r="A62" s="96"/>
      <c r="B62" s="128"/>
      <c r="C62" s="126"/>
      <c r="D62" s="122"/>
      <c r="E62" s="123"/>
      <c r="F62" s="119"/>
    </row>
    <row r="63" spans="1:6" x14ac:dyDescent="0.4">
      <c r="A63" s="140" t="s">
        <v>13</v>
      </c>
      <c r="B63" s="129" t="s">
        <v>36</v>
      </c>
      <c r="C63" s="126"/>
      <c r="D63" s="122"/>
      <c r="E63" s="123"/>
      <c r="F63" s="119"/>
    </row>
    <row r="64" spans="1:6" x14ac:dyDescent="0.4">
      <c r="A64" s="96">
        <v>1</v>
      </c>
      <c r="B64" s="128" t="s">
        <v>74</v>
      </c>
      <c r="C64" s="126">
        <v>13</v>
      </c>
      <c r="D64" s="122" t="s">
        <v>33</v>
      </c>
      <c r="E64" s="123"/>
      <c r="F64" s="119">
        <f>E64*C64</f>
        <v>0</v>
      </c>
    </row>
    <row r="65" spans="1:6" x14ac:dyDescent="0.4">
      <c r="A65" s="96">
        <v>2</v>
      </c>
      <c r="B65" s="128" t="s">
        <v>48</v>
      </c>
      <c r="C65" s="126">
        <v>2</v>
      </c>
      <c r="D65" s="122" t="s">
        <v>35</v>
      </c>
      <c r="E65" s="123"/>
      <c r="F65" s="119">
        <f t="shared" ref="F65:F75" si="4">E65*C65</f>
        <v>0</v>
      </c>
    </row>
    <row r="66" spans="1:6" x14ac:dyDescent="0.4">
      <c r="A66" s="96">
        <v>3</v>
      </c>
      <c r="B66" s="128" t="s">
        <v>49</v>
      </c>
      <c r="C66" s="126">
        <v>2</v>
      </c>
      <c r="D66" s="122" t="s">
        <v>35</v>
      </c>
      <c r="E66" s="123"/>
      <c r="F66" s="119">
        <f t="shared" si="4"/>
        <v>0</v>
      </c>
    </row>
    <row r="67" spans="1:6" x14ac:dyDescent="0.4">
      <c r="A67" s="96">
        <v>4</v>
      </c>
      <c r="B67" s="128" t="s">
        <v>82</v>
      </c>
      <c r="C67" s="126">
        <v>2</v>
      </c>
      <c r="D67" s="122" t="s">
        <v>35</v>
      </c>
      <c r="E67" s="123"/>
      <c r="F67" s="119">
        <f t="shared" si="4"/>
        <v>0</v>
      </c>
    </row>
    <row r="68" spans="1:6" x14ac:dyDescent="0.4">
      <c r="A68" s="96">
        <v>5</v>
      </c>
      <c r="B68" s="128" t="s">
        <v>83</v>
      </c>
      <c r="C68" s="126">
        <v>1</v>
      </c>
      <c r="D68" s="122" t="s">
        <v>32</v>
      </c>
      <c r="E68" s="123"/>
      <c r="F68" s="119">
        <f t="shared" si="4"/>
        <v>0</v>
      </c>
    </row>
    <row r="69" spans="1:6" x14ac:dyDescent="0.4">
      <c r="A69" s="96"/>
      <c r="B69" s="128"/>
      <c r="C69" s="126"/>
      <c r="D69" s="122"/>
      <c r="E69" s="123"/>
      <c r="F69" s="119"/>
    </row>
    <row r="70" spans="1:6" x14ac:dyDescent="0.4">
      <c r="A70" s="96"/>
      <c r="B70" s="128"/>
      <c r="C70" s="126"/>
      <c r="D70" s="122"/>
      <c r="E70" s="123"/>
      <c r="F70" s="119">
        <f t="shared" si="4"/>
        <v>0</v>
      </c>
    </row>
    <row r="71" spans="1:6" x14ac:dyDescent="0.4">
      <c r="A71" s="140" t="s">
        <v>14</v>
      </c>
      <c r="B71" s="129" t="s">
        <v>89</v>
      </c>
      <c r="C71" s="126"/>
      <c r="D71" s="122"/>
      <c r="E71" s="123"/>
      <c r="F71" s="119">
        <f t="shared" si="4"/>
        <v>0</v>
      </c>
    </row>
    <row r="72" spans="1:6" x14ac:dyDescent="0.4">
      <c r="A72" s="96">
        <v>1</v>
      </c>
      <c r="B72" s="128" t="s">
        <v>132</v>
      </c>
      <c r="C72" s="126">
        <v>1</v>
      </c>
      <c r="D72" s="122" t="s">
        <v>35</v>
      </c>
      <c r="E72" s="123"/>
      <c r="F72" s="119">
        <f t="shared" si="4"/>
        <v>0</v>
      </c>
    </row>
    <row r="73" spans="1:6" x14ac:dyDescent="0.4">
      <c r="A73" s="96">
        <v>2</v>
      </c>
      <c r="B73" s="128" t="s">
        <v>90</v>
      </c>
      <c r="C73" s="126">
        <v>1</v>
      </c>
      <c r="D73" s="122" t="s">
        <v>35</v>
      </c>
      <c r="E73" s="123"/>
      <c r="F73" s="119">
        <f t="shared" si="4"/>
        <v>0</v>
      </c>
    </row>
    <row r="74" spans="1:6" x14ac:dyDescent="0.4">
      <c r="A74" s="96">
        <v>3</v>
      </c>
      <c r="B74" s="128" t="s">
        <v>91</v>
      </c>
      <c r="C74" s="126">
        <f>4*2.5</f>
        <v>10</v>
      </c>
      <c r="D74" s="122" t="s">
        <v>33</v>
      </c>
      <c r="E74" s="123"/>
      <c r="F74" s="119">
        <f t="shared" si="4"/>
        <v>0</v>
      </c>
    </row>
    <row r="75" spans="1:6" x14ac:dyDescent="0.4">
      <c r="A75" s="96"/>
      <c r="B75" s="128"/>
      <c r="C75" s="126"/>
      <c r="D75" s="122"/>
      <c r="E75" s="123"/>
      <c r="F75" s="119">
        <f t="shared" si="4"/>
        <v>0</v>
      </c>
    </row>
    <row r="76" spans="1:6" x14ac:dyDescent="0.4">
      <c r="A76" s="96"/>
      <c r="B76" s="128"/>
      <c r="C76" s="126"/>
      <c r="D76" s="122"/>
      <c r="E76" s="123"/>
      <c r="F76" s="119"/>
    </row>
    <row r="77" spans="1:6" x14ac:dyDescent="0.4">
      <c r="A77" s="96"/>
      <c r="B77" s="128"/>
      <c r="C77" s="126"/>
      <c r="D77" s="122"/>
      <c r="E77" s="123"/>
      <c r="F77" s="119"/>
    </row>
    <row r="78" spans="1:6" x14ac:dyDescent="0.4">
      <c r="A78" s="96"/>
      <c r="B78" s="128"/>
      <c r="C78" s="126"/>
      <c r="D78" s="122"/>
      <c r="E78" s="123"/>
      <c r="F78" s="119"/>
    </row>
    <row r="79" spans="1:6" x14ac:dyDescent="0.4">
      <c r="A79" s="96"/>
      <c r="B79" s="128"/>
      <c r="C79" s="126"/>
      <c r="D79" s="122"/>
      <c r="E79" s="123"/>
      <c r="F79" s="119"/>
    </row>
    <row r="80" spans="1:6" x14ac:dyDescent="0.4">
      <c r="A80" s="96"/>
      <c r="B80" s="128"/>
      <c r="C80" s="126"/>
      <c r="D80" s="122"/>
      <c r="E80" s="123"/>
      <c r="F80" s="119"/>
    </row>
    <row r="81" spans="1:6" x14ac:dyDescent="0.4">
      <c r="A81" s="96"/>
      <c r="B81" s="128"/>
      <c r="C81" s="126"/>
      <c r="D81" s="122"/>
      <c r="E81" s="123"/>
      <c r="F81" s="119"/>
    </row>
    <row r="82" spans="1:6" x14ac:dyDescent="0.4">
      <c r="A82" s="96"/>
      <c r="B82" s="128"/>
      <c r="C82" s="126"/>
      <c r="D82" s="122"/>
      <c r="E82" s="123"/>
      <c r="F82" s="119"/>
    </row>
    <row r="83" spans="1:6" ht="15.4" thickBot="1" x14ac:dyDescent="0.45">
      <c r="A83" s="96"/>
      <c r="B83" s="128"/>
      <c r="C83" s="126"/>
      <c r="D83" s="122"/>
      <c r="E83" s="123"/>
      <c r="F83" s="119"/>
    </row>
    <row r="84" spans="1:6" s="104" customFormat="1" ht="15.75" thickTop="1" thickBot="1" x14ac:dyDescent="0.45">
      <c r="A84" s="101"/>
      <c r="B84" s="197" t="s">
        <v>34</v>
      </c>
      <c r="C84" s="131"/>
      <c r="D84" s="132"/>
      <c r="E84" s="133"/>
      <c r="F84" s="134">
        <f>SUM(F52:F83)</f>
        <v>0</v>
      </c>
    </row>
    <row r="85" spans="1:6" ht="15.4" hidden="1" thickTop="1" x14ac:dyDescent="0.4"/>
    <row r="86" spans="1:6" hidden="1" x14ac:dyDescent="0.4"/>
    <row r="87" spans="1:6" hidden="1" x14ac:dyDescent="0.4"/>
    <row r="88" spans="1:6" hidden="1" x14ac:dyDescent="0.4"/>
    <row r="89" spans="1:6" hidden="1" x14ac:dyDescent="0.4"/>
    <row r="90" spans="1:6" hidden="1" x14ac:dyDescent="0.4"/>
    <row r="91" spans="1:6" hidden="1" x14ac:dyDescent="0.4"/>
    <row r="92" spans="1:6" hidden="1" x14ac:dyDescent="0.4"/>
    <row r="93" spans="1:6" hidden="1" x14ac:dyDescent="0.4"/>
    <row r="94" spans="1:6" hidden="1" x14ac:dyDescent="0.4"/>
    <row r="95" spans="1:6" hidden="1" x14ac:dyDescent="0.4"/>
    <row r="96" spans="1:6" hidden="1" x14ac:dyDescent="0.4"/>
    <row r="97" spans="1:6" hidden="1" x14ac:dyDescent="0.4"/>
    <row r="98" spans="1:6" hidden="1" x14ac:dyDescent="0.4"/>
    <row r="99" spans="1:6" hidden="1" x14ac:dyDescent="0.4"/>
    <row r="100" spans="1:6" hidden="1" x14ac:dyDescent="0.4"/>
    <row r="101" spans="1:6" hidden="1" x14ac:dyDescent="0.4"/>
    <row r="102" spans="1:6" hidden="1" x14ac:dyDescent="0.4"/>
    <row r="103" spans="1:6" s="176" customFormat="1" ht="15.4" thickTop="1" x14ac:dyDescent="0.4">
      <c r="A103" s="174"/>
      <c r="B103" s="139"/>
      <c r="C103" s="117"/>
      <c r="D103" s="117"/>
      <c r="E103" s="117"/>
      <c r="F103" s="175"/>
    </row>
    <row r="104" spans="1:6" s="176" customFormat="1" x14ac:dyDescent="0.4">
      <c r="A104" s="174"/>
      <c r="B104" s="139"/>
      <c r="C104" s="117"/>
      <c r="D104" s="117"/>
      <c r="E104" s="117"/>
      <c r="F104" s="175"/>
    </row>
    <row r="105" spans="1:6" s="176" customFormat="1" x14ac:dyDescent="0.4">
      <c r="A105" s="174"/>
      <c r="B105" s="139"/>
      <c r="C105" s="117"/>
      <c r="D105" s="117"/>
      <c r="E105" s="117"/>
      <c r="F105" s="175"/>
    </row>
    <row r="106" spans="1:6" s="176" customFormat="1" x14ac:dyDescent="0.4">
      <c r="A106" s="174"/>
      <c r="B106" s="139"/>
      <c r="C106" s="117"/>
      <c r="D106" s="117"/>
      <c r="E106" s="117"/>
      <c r="F106" s="175"/>
    </row>
    <row r="107" spans="1:6" s="176" customFormat="1" x14ac:dyDescent="0.4">
      <c r="A107" s="174"/>
      <c r="B107" s="139"/>
      <c r="C107" s="117"/>
      <c r="D107" s="117"/>
      <c r="E107" s="117"/>
      <c r="F107" s="175"/>
    </row>
    <row r="108" spans="1:6" s="176" customFormat="1" x14ac:dyDescent="0.4">
      <c r="A108" s="174"/>
      <c r="B108" s="139"/>
      <c r="C108" s="117"/>
      <c r="D108" s="117"/>
      <c r="E108" s="117"/>
      <c r="F108" s="175"/>
    </row>
    <row r="109" spans="1:6" s="176" customFormat="1" x14ac:dyDescent="0.4">
      <c r="A109" s="174"/>
      <c r="B109" s="139"/>
      <c r="C109" s="117"/>
      <c r="D109" s="117"/>
      <c r="E109" s="117"/>
      <c r="F109" s="175"/>
    </row>
    <row r="110" spans="1:6" s="176" customFormat="1" x14ac:dyDescent="0.4">
      <c r="A110" s="174"/>
      <c r="B110" s="139"/>
      <c r="C110" s="117"/>
      <c r="D110" s="117"/>
      <c r="E110" s="117"/>
      <c r="F110" s="175"/>
    </row>
    <row r="111" spans="1:6" s="176" customFormat="1" x14ac:dyDescent="0.4">
      <c r="A111" s="174"/>
      <c r="B111" s="139"/>
      <c r="C111" s="117"/>
      <c r="D111" s="117"/>
      <c r="E111" s="117"/>
      <c r="F111" s="175"/>
    </row>
    <row r="112" spans="1:6" s="176" customFormat="1" x14ac:dyDescent="0.4">
      <c r="A112" s="174"/>
      <c r="B112" s="139"/>
      <c r="C112" s="117"/>
      <c r="D112" s="117"/>
      <c r="E112" s="117"/>
      <c r="F112" s="175"/>
    </row>
    <row r="113" spans="1:6" s="176" customFormat="1" x14ac:dyDescent="0.4">
      <c r="A113" s="174"/>
      <c r="B113" s="139"/>
      <c r="C113" s="117"/>
      <c r="D113" s="117"/>
      <c r="E113" s="117"/>
      <c r="F113" s="175"/>
    </row>
    <row r="114" spans="1:6" s="176" customFormat="1" x14ac:dyDescent="0.4">
      <c r="A114" s="174"/>
      <c r="B114" s="139"/>
      <c r="C114" s="117"/>
      <c r="D114" s="117"/>
      <c r="E114" s="117"/>
      <c r="F114" s="175"/>
    </row>
    <row r="115" spans="1:6" s="176" customFormat="1" x14ac:dyDescent="0.4">
      <c r="A115" s="174"/>
      <c r="B115" s="139"/>
      <c r="C115" s="117"/>
      <c r="D115" s="117"/>
      <c r="E115" s="117"/>
      <c r="F115" s="175"/>
    </row>
    <row r="116" spans="1:6" s="176" customFormat="1" x14ac:dyDescent="0.4">
      <c r="A116" s="174"/>
      <c r="B116" s="139"/>
      <c r="C116" s="117"/>
      <c r="D116" s="117"/>
      <c r="E116" s="117"/>
      <c r="F116" s="175"/>
    </row>
    <row r="117" spans="1:6" s="176" customFormat="1" x14ac:dyDescent="0.4">
      <c r="A117" s="174"/>
      <c r="B117" s="139"/>
      <c r="C117" s="117"/>
      <c r="D117" s="117"/>
      <c r="E117" s="117"/>
      <c r="F117" s="175"/>
    </row>
    <row r="118" spans="1:6" s="176" customFormat="1" x14ac:dyDescent="0.4">
      <c r="A118" s="174"/>
      <c r="B118" s="139"/>
      <c r="C118" s="117"/>
      <c r="D118" s="117"/>
      <c r="E118" s="117"/>
      <c r="F118" s="175"/>
    </row>
    <row r="119" spans="1:6" s="176" customFormat="1" x14ac:dyDescent="0.4">
      <c r="A119" s="174"/>
      <c r="B119" s="139"/>
      <c r="C119" s="117"/>
      <c r="D119" s="117"/>
      <c r="E119" s="117"/>
      <c r="F119" s="175"/>
    </row>
    <row r="120" spans="1:6" s="176" customFormat="1" x14ac:dyDescent="0.4">
      <c r="A120" s="174"/>
      <c r="B120" s="139"/>
      <c r="C120" s="117"/>
      <c r="D120" s="117"/>
      <c r="E120" s="117"/>
      <c r="F120" s="175"/>
    </row>
    <row r="121" spans="1:6" s="176" customFormat="1" x14ac:dyDescent="0.4">
      <c r="A121" s="174"/>
      <c r="B121" s="139"/>
      <c r="C121" s="117"/>
      <c r="D121" s="117"/>
      <c r="E121" s="117"/>
      <c r="F121" s="175"/>
    </row>
    <row r="122" spans="1:6" s="176" customFormat="1" x14ac:dyDescent="0.4">
      <c r="A122" s="174"/>
      <c r="B122" s="139"/>
      <c r="C122" s="117"/>
      <c r="D122" s="117"/>
      <c r="E122" s="117"/>
      <c r="F122" s="175"/>
    </row>
    <row r="123" spans="1:6" s="176" customFormat="1" x14ac:dyDescent="0.4">
      <c r="A123" s="174"/>
      <c r="B123" s="139"/>
      <c r="C123" s="117"/>
      <c r="D123" s="117"/>
      <c r="E123" s="117"/>
      <c r="F123" s="175"/>
    </row>
    <row r="124" spans="1:6" s="176" customFormat="1" x14ac:dyDescent="0.4">
      <c r="A124" s="174"/>
      <c r="B124" s="139"/>
      <c r="C124" s="117"/>
      <c r="D124" s="117"/>
      <c r="E124" s="117"/>
      <c r="F124" s="175"/>
    </row>
    <row r="125" spans="1:6" s="176" customFormat="1" x14ac:dyDescent="0.4">
      <c r="A125" s="174"/>
      <c r="B125" s="139"/>
      <c r="C125" s="117"/>
      <c r="D125" s="117"/>
      <c r="E125" s="117"/>
      <c r="F125" s="175"/>
    </row>
    <row r="126" spans="1:6" s="176" customFormat="1" x14ac:dyDescent="0.4">
      <c r="A126" s="174"/>
      <c r="B126" s="139"/>
      <c r="C126" s="117"/>
      <c r="D126" s="117"/>
      <c r="E126" s="117"/>
      <c r="F126" s="175"/>
    </row>
    <row r="127" spans="1:6" s="176" customFormat="1" x14ac:dyDescent="0.4">
      <c r="A127" s="174"/>
      <c r="B127" s="139"/>
      <c r="C127" s="117"/>
      <c r="D127" s="117"/>
      <c r="E127" s="117"/>
      <c r="F127" s="175"/>
    </row>
    <row r="128" spans="1:6" s="176" customFormat="1" x14ac:dyDescent="0.4">
      <c r="A128" s="174"/>
      <c r="B128" s="139"/>
      <c r="C128" s="117"/>
      <c r="D128" s="117"/>
      <c r="E128" s="117"/>
      <c r="F128" s="175"/>
    </row>
    <row r="129" spans="1:6" s="176" customFormat="1" x14ac:dyDescent="0.4">
      <c r="A129" s="174"/>
      <c r="B129" s="139"/>
      <c r="C129" s="117"/>
      <c r="D129" s="117"/>
      <c r="E129" s="117"/>
      <c r="F129" s="175"/>
    </row>
    <row r="130" spans="1:6" s="176" customFormat="1" x14ac:dyDescent="0.4">
      <c r="A130" s="174"/>
      <c r="B130" s="139"/>
      <c r="C130" s="117"/>
      <c r="D130" s="117"/>
      <c r="E130" s="117"/>
      <c r="F130" s="175"/>
    </row>
    <row r="131" spans="1:6" s="176" customFormat="1" x14ac:dyDescent="0.4">
      <c r="A131" s="174"/>
      <c r="B131" s="139"/>
      <c r="C131" s="117"/>
      <c r="D131" s="117"/>
      <c r="E131" s="117"/>
      <c r="F131" s="175"/>
    </row>
    <row r="132" spans="1:6" s="176" customFormat="1" x14ac:dyDescent="0.4">
      <c r="A132" s="174"/>
      <c r="B132" s="139"/>
      <c r="C132" s="117"/>
      <c r="D132" s="117"/>
      <c r="E132" s="117"/>
      <c r="F132" s="175"/>
    </row>
    <row r="133" spans="1:6" s="176" customFormat="1" x14ac:dyDescent="0.4">
      <c r="A133" s="174"/>
      <c r="B133" s="139"/>
      <c r="C133" s="117"/>
      <c r="D133" s="117"/>
      <c r="E133" s="117"/>
      <c r="F133" s="175"/>
    </row>
    <row r="134" spans="1:6" s="176" customFormat="1" x14ac:dyDescent="0.4">
      <c r="A134" s="174"/>
      <c r="B134" s="139"/>
      <c r="C134" s="117"/>
      <c r="D134" s="117"/>
      <c r="E134" s="117"/>
      <c r="F134" s="175"/>
    </row>
    <row r="135" spans="1:6" s="176" customFormat="1" x14ac:dyDescent="0.4">
      <c r="A135" s="174"/>
      <c r="B135" s="139"/>
      <c r="C135" s="117"/>
      <c r="D135" s="117"/>
      <c r="E135" s="117"/>
      <c r="F135" s="175"/>
    </row>
    <row r="136" spans="1:6" s="176" customFormat="1" x14ac:dyDescent="0.4">
      <c r="A136" s="174"/>
      <c r="B136" s="139"/>
      <c r="C136" s="117"/>
      <c r="D136" s="117"/>
      <c r="E136" s="117"/>
      <c r="F136" s="175"/>
    </row>
    <row r="137" spans="1:6" s="176" customFormat="1" x14ac:dyDescent="0.4">
      <c r="A137" s="174"/>
      <c r="B137" s="139"/>
      <c r="C137" s="117"/>
      <c r="D137" s="117"/>
      <c r="E137" s="117"/>
      <c r="F137" s="175"/>
    </row>
    <row r="138" spans="1:6" s="176" customFormat="1" x14ac:dyDescent="0.4">
      <c r="A138" s="174"/>
      <c r="B138" s="139"/>
      <c r="C138" s="117"/>
      <c r="D138" s="117"/>
      <c r="E138" s="117"/>
      <c r="F138" s="175"/>
    </row>
    <row r="139" spans="1:6" s="176" customFormat="1" x14ac:dyDescent="0.4">
      <c r="A139" s="174"/>
      <c r="B139" s="139"/>
      <c r="C139" s="117"/>
      <c r="D139" s="117"/>
      <c r="E139" s="117"/>
      <c r="F139" s="175"/>
    </row>
    <row r="140" spans="1:6" s="176" customFormat="1" x14ac:dyDescent="0.4">
      <c r="A140" s="174"/>
      <c r="B140" s="139"/>
      <c r="C140" s="117"/>
      <c r="D140" s="117"/>
      <c r="E140" s="117"/>
      <c r="F140" s="175"/>
    </row>
    <row r="141" spans="1:6" s="176" customFormat="1" x14ac:dyDescent="0.4">
      <c r="A141" s="174"/>
      <c r="B141" s="139"/>
      <c r="C141" s="117"/>
      <c r="D141" s="117"/>
      <c r="E141" s="117"/>
      <c r="F141" s="175"/>
    </row>
    <row r="142" spans="1:6" s="176" customFormat="1" x14ac:dyDescent="0.4">
      <c r="A142" s="174"/>
      <c r="B142" s="139"/>
      <c r="C142" s="117"/>
      <c r="D142" s="117"/>
      <c r="E142" s="117"/>
      <c r="F142" s="175"/>
    </row>
    <row r="143" spans="1:6" s="176" customFormat="1" x14ac:dyDescent="0.4">
      <c r="A143" s="174"/>
      <c r="B143" s="139"/>
      <c r="C143" s="117"/>
      <c r="D143" s="117"/>
      <c r="E143" s="117"/>
      <c r="F143" s="175"/>
    </row>
    <row r="144" spans="1:6" s="176" customFormat="1" x14ac:dyDescent="0.4">
      <c r="A144" s="174"/>
      <c r="B144" s="139"/>
      <c r="C144" s="117"/>
      <c r="D144" s="117"/>
      <c r="E144" s="117"/>
      <c r="F144" s="175"/>
    </row>
    <row r="145" spans="1:6" s="176" customFormat="1" x14ac:dyDescent="0.4">
      <c r="A145" s="174"/>
      <c r="B145" s="139"/>
      <c r="C145" s="117"/>
      <c r="D145" s="117"/>
      <c r="E145" s="117"/>
      <c r="F145" s="175"/>
    </row>
    <row r="146" spans="1:6" s="176" customFormat="1" x14ac:dyDescent="0.4">
      <c r="A146" s="174"/>
      <c r="B146" s="139"/>
      <c r="C146" s="117"/>
      <c r="D146" s="117"/>
      <c r="E146" s="117"/>
      <c r="F146" s="175"/>
    </row>
    <row r="147" spans="1:6" s="176" customFormat="1" x14ac:dyDescent="0.4">
      <c r="A147" s="174"/>
      <c r="B147" s="139"/>
      <c r="C147" s="117"/>
      <c r="D147" s="117"/>
      <c r="E147" s="117"/>
      <c r="F147" s="175"/>
    </row>
    <row r="148" spans="1:6" s="176" customFormat="1" x14ac:dyDescent="0.4">
      <c r="A148" s="174"/>
      <c r="B148" s="139"/>
      <c r="C148" s="117"/>
      <c r="D148" s="117"/>
      <c r="E148" s="117"/>
      <c r="F148" s="175"/>
    </row>
    <row r="149" spans="1:6" s="176" customFormat="1" x14ac:dyDescent="0.4">
      <c r="A149" s="174"/>
      <c r="B149" s="139"/>
      <c r="C149" s="117"/>
      <c r="D149" s="117"/>
      <c r="E149" s="117"/>
      <c r="F149" s="175"/>
    </row>
    <row r="150" spans="1:6" s="176" customFormat="1" x14ac:dyDescent="0.4">
      <c r="A150" s="174"/>
      <c r="B150" s="139"/>
      <c r="C150" s="117"/>
      <c r="D150" s="117"/>
      <c r="E150" s="117"/>
      <c r="F150" s="175"/>
    </row>
    <row r="151" spans="1:6" s="176" customFormat="1" x14ac:dyDescent="0.4">
      <c r="A151" s="174"/>
      <c r="B151" s="139"/>
      <c r="C151" s="117"/>
      <c r="D151" s="117"/>
      <c r="E151" s="117"/>
      <c r="F151" s="175"/>
    </row>
    <row r="152" spans="1:6" s="176" customFormat="1" x14ac:dyDescent="0.4">
      <c r="A152" s="174"/>
      <c r="B152" s="139"/>
      <c r="C152" s="117"/>
      <c r="D152" s="117"/>
      <c r="E152" s="117"/>
      <c r="F152" s="175"/>
    </row>
    <row r="153" spans="1:6" s="176" customFormat="1" x14ac:dyDescent="0.4">
      <c r="A153" s="174"/>
      <c r="B153" s="139"/>
      <c r="C153" s="117"/>
      <c r="D153" s="117"/>
      <c r="E153" s="117"/>
      <c r="F153" s="175"/>
    </row>
    <row r="154" spans="1:6" s="176" customFormat="1" x14ac:dyDescent="0.4">
      <c r="A154" s="174"/>
      <c r="B154" s="139"/>
      <c r="C154" s="117"/>
      <c r="D154" s="117"/>
      <c r="E154" s="117"/>
      <c r="F154" s="175"/>
    </row>
    <row r="155" spans="1:6" s="176" customFormat="1" x14ac:dyDescent="0.4">
      <c r="A155" s="174"/>
      <c r="B155" s="139"/>
      <c r="C155" s="117"/>
      <c r="D155" s="117"/>
      <c r="E155" s="117"/>
      <c r="F155" s="175"/>
    </row>
    <row r="156" spans="1:6" s="176" customFormat="1" x14ac:dyDescent="0.4">
      <c r="A156" s="174"/>
      <c r="B156" s="139"/>
      <c r="C156" s="117"/>
      <c r="D156" s="117"/>
      <c r="E156" s="117"/>
      <c r="F156" s="175"/>
    </row>
  </sheetData>
  <mergeCells count="3">
    <mergeCell ref="B5:B6"/>
    <mergeCell ref="B9:B10"/>
    <mergeCell ref="C33:E33"/>
  </mergeCells>
  <phoneticPr fontId="8" type="noConversion"/>
  <pageMargins left="0.59055118110236227" right="0.19685039370078741" top="0.78740157480314965" bottom="0.19685039370078741" header="0" footer="0.47244094488188981"/>
  <pageSetup paperSize="9" scale="85" orientation="portrait" verticalDpi="300" r:id="rId1"/>
  <headerFooter alignWithMargins="0">
    <oddHeader xml:space="preserve">&amp;C
RENOVATION AND REHABILITATION OF MAIN BUIULDING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0" transitionEvaluation="1"/>
  <dimension ref="A1:F422"/>
  <sheetViews>
    <sheetView showZeros="0" view="pageBreakPreview" topLeftCell="A70" zoomScaleNormal="100" zoomScaleSheetLayoutView="100" workbookViewId="0">
      <selection activeCell="E93" sqref="E93"/>
    </sheetView>
  </sheetViews>
  <sheetFormatPr defaultColWidth="9.77734375" defaultRowHeight="15" x14ac:dyDescent="0.4"/>
  <cols>
    <col min="1" max="1" width="5.1640625" style="97" customWidth="1"/>
    <col min="2" max="2" width="52.44140625" style="58" customWidth="1"/>
    <col min="3" max="3" width="6" style="49" customWidth="1"/>
    <col min="4" max="4" width="5.21875" style="59" customWidth="1"/>
    <col min="5" max="5" width="8.27734375" style="61" customWidth="1"/>
    <col min="6" max="6" width="12.21875" style="62" customWidth="1"/>
    <col min="7" max="16384" width="9.77734375" style="1"/>
  </cols>
  <sheetData>
    <row r="1" spans="1:6" ht="15.75" thickTop="1" thickBot="1" x14ac:dyDescent="0.45">
      <c r="A1" s="94"/>
      <c r="B1" s="67" t="s">
        <v>120</v>
      </c>
      <c r="C1" s="68"/>
      <c r="D1" s="69"/>
      <c r="E1" s="70"/>
      <c r="F1" s="45"/>
    </row>
    <row r="2" spans="1:6" s="38" customFormat="1" ht="17.25" customHeight="1" thickTop="1" x14ac:dyDescent="0.45">
      <c r="A2" s="95" t="s">
        <v>0</v>
      </c>
      <c r="B2" s="63" t="s">
        <v>1</v>
      </c>
      <c r="C2" s="47" t="s">
        <v>2</v>
      </c>
      <c r="D2" s="46" t="s">
        <v>3</v>
      </c>
      <c r="E2" s="66" t="s">
        <v>4</v>
      </c>
      <c r="F2" s="48" t="s">
        <v>20</v>
      </c>
    </row>
    <row r="3" spans="1:6" x14ac:dyDescent="0.4">
      <c r="A3" s="140" t="s">
        <v>6</v>
      </c>
      <c r="B3" s="60" t="s">
        <v>51</v>
      </c>
      <c r="D3" s="50"/>
      <c r="E3" s="51"/>
      <c r="F3" s="52"/>
    </row>
    <row r="4" spans="1:6" x14ac:dyDescent="0.4">
      <c r="A4" s="96">
        <v>1</v>
      </c>
      <c r="B4" s="2" t="s">
        <v>94</v>
      </c>
      <c r="C4" s="53"/>
      <c r="D4" s="54"/>
      <c r="E4" s="55"/>
      <c r="F4" s="52"/>
    </row>
    <row r="5" spans="1:6" x14ac:dyDescent="0.4">
      <c r="A5" s="96"/>
      <c r="B5" s="2"/>
      <c r="C5" s="53"/>
      <c r="D5" s="54"/>
      <c r="E5" s="55"/>
      <c r="F5" s="52"/>
    </row>
    <row r="6" spans="1:6" x14ac:dyDescent="0.4">
      <c r="A6" s="96"/>
      <c r="B6" s="60" t="s">
        <v>98</v>
      </c>
      <c r="C6" s="53"/>
      <c r="D6" s="54"/>
      <c r="E6" s="55"/>
      <c r="F6" s="52">
        <f t="shared" ref="F6:F7" si="0">E6*C6</f>
        <v>0</v>
      </c>
    </row>
    <row r="7" spans="1:6" ht="26.2" customHeight="1" x14ac:dyDescent="0.4">
      <c r="A7" s="96">
        <v>1</v>
      </c>
      <c r="B7" s="181" t="s">
        <v>113</v>
      </c>
      <c r="C7" s="53">
        <v>1</v>
      </c>
      <c r="D7" s="54" t="s">
        <v>32</v>
      </c>
      <c r="E7" s="55"/>
      <c r="F7" s="52">
        <f t="shared" si="0"/>
        <v>0</v>
      </c>
    </row>
    <row r="8" spans="1:6" x14ac:dyDescent="0.4">
      <c r="A8" s="96"/>
      <c r="B8" s="2"/>
      <c r="C8" s="53"/>
      <c r="D8" s="54"/>
      <c r="E8" s="55"/>
      <c r="F8" s="52">
        <f t="shared" ref="F8:F35" si="1">E8*C8</f>
        <v>0</v>
      </c>
    </row>
    <row r="9" spans="1:6" ht="15.6" customHeight="1" x14ac:dyDescent="0.4">
      <c r="A9" s="140" t="s">
        <v>7</v>
      </c>
      <c r="B9" s="60" t="s">
        <v>52</v>
      </c>
      <c r="D9" s="50"/>
      <c r="E9" s="71"/>
      <c r="F9" s="52">
        <f t="shared" si="1"/>
        <v>0</v>
      </c>
    </row>
    <row r="10" spans="1:6" x14ac:dyDescent="0.4">
      <c r="A10" s="96"/>
      <c r="B10" s="60" t="s">
        <v>53</v>
      </c>
      <c r="D10" s="50"/>
      <c r="E10" s="71"/>
      <c r="F10" s="52">
        <f t="shared" si="1"/>
        <v>0</v>
      </c>
    </row>
    <row r="11" spans="1:6" x14ac:dyDescent="0.4">
      <c r="A11" s="96">
        <v>1</v>
      </c>
      <c r="B11" s="2" t="s">
        <v>116</v>
      </c>
      <c r="C11" s="53">
        <f>(16+18.2+5)*0.6*0.6</f>
        <v>14</v>
      </c>
      <c r="D11" s="54" t="s">
        <v>50</v>
      </c>
      <c r="E11" s="55"/>
      <c r="F11" s="52">
        <f t="shared" si="1"/>
        <v>0</v>
      </c>
    </row>
    <row r="12" spans="1:6" ht="29.2" customHeight="1" x14ac:dyDescent="0.4">
      <c r="A12" s="96">
        <v>2</v>
      </c>
      <c r="B12" s="73" t="s">
        <v>114</v>
      </c>
      <c r="C12" s="72">
        <f>C11*0.05/0.6</f>
        <v>1</v>
      </c>
      <c r="D12" s="54" t="s">
        <v>50</v>
      </c>
      <c r="E12" s="71"/>
      <c r="F12" s="52">
        <f t="shared" ref="F12:F24" si="2">E12*C12</f>
        <v>0</v>
      </c>
    </row>
    <row r="13" spans="1:6" x14ac:dyDescent="0.4">
      <c r="A13" s="96">
        <v>3</v>
      </c>
      <c r="B13" s="64" t="s">
        <v>115</v>
      </c>
      <c r="C13" s="49">
        <f>C11*0.3/0.6</f>
        <v>7</v>
      </c>
      <c r="D13" s="54" t="s">
        <v>50</v>
      </c>
      <c r="E13" s="71"/>
      <c r="F13" s="52">
        <f t="shared" ref="F13" si="3">E13*C13</f>
        <v>0</v>
      </c>
    </row>
    <row r="14" spans="1:6" ht="25.5" customHeight="1" x14ac:dyDescent="0.4">
      <c r="A14" s="96">
        <v>4</v>
      </c>
      <c r="B14" s="73" t="s">
        <v>119</v>
      </c>
      <c r="C14" s="72">
        <f>(8+5+18.2)*0.5</f>
        <v>16</v>
      </c>
      <c r="D14" s="54" t="s">
        <v>33</v>
      </c>
      <c r="E14" s="71"/>
      <c r="F14" s="52">
        <f t="shared" si="2"/>
        <v>0</v>
      </c>
    </row>
    <row r="15" spans="1:6" x14ac:dyDescent="0.4">
      <c r="A15" s="96"/>
      <c r="B15" s="73"/>
      <c r="C15" s="72"/>
      <c r="D15" s="54"/>
      <c r="E15" s="71"/>
      <c r="F15" s="52"/>
    </row>
    <row r="16" spans="1:6" x14ac:dyDescent="0.4">
      <c r="A16" s="140" t="s">
        <v>8</v>
      </c>
      <c r="B16" s="141" t="s">
        <v>95</v>
      </c>
      <c r="C16" s="72"/>
      <c r="D16" s="54"/>
      <c r="E16" s="71"/>
      <c r="F16" s="52"/>
    </row>
    <row r="17" spans="1:6" ht="15" customHeight="1" x14ac:dyDescent="0.4">
      <c r="A17" s="142">
        <v>1</v>
      </c>
      <c r="B17" s="64" t="s">
        <v>117</v>
      </c>
      <c r="C17" s="49">
        <f>8*18.2*0.25</f>
        <v>36</v>
      </c>
      <c r="D17" s="54" t="s">
        <v>50</v>
      </c>
      <c r="E17" s="71"/>
      <c r="F17" s="52">
        <f t="shared" si="2"/>
        <v>0</v>
      </c>
    </row>
    <row r="18" spans="1:6" x14ac:dyDescent="0.4">
      <c r="A18" s="142">
        <v>2</v>
      </c>
      <c r="B18" s="227" t="s">
        <v>54</v>
      </c>
      <c r="C18" s="49">
        <f>C17/0.25</f>
        <v>144</v>
      </c>
      <c r="D18" s="54" t="s">
        <v>33</v>
      </c>
      <c r="E18" s="71"/>
      <c r="F18" s="52">
        <f t="shared" si="2"/>
        <v>0</v>
      </c>
    </row>
    <row r="19" spans="1:6" x14ac:dyDescent="0.4">
      <c r="A19" s="142"/>
      <c r="B19" s="227"/>
      <c r="C19" s="72"/>
      <c r="D19" s="50"/>
      <c r="E19" s="71"/>
      <c r="F19" s="52">
        <f t="shared" si="2"/>
        <v>0</v>
      </c>
    </row>
    <row r="20" spans="1:6" x14ac:dyDescent="0.4">
      <c r="A20" s="142">
        <v>3</v>
      </c>
      <c r="B20" s="74" t="s">
        <v>118</v>
      </c>
      <c r="C20" s="72">
        <f>C18*0.05</f>
        <v>7</v>
      </c>
      <c r="D20" s="54" t="s">
        <v>50</v>
      </c>
      <c r="E20" s="71"/>
      <c r="F20" s="52">
        <f t="shared" si="2"/>
        <v>0</v>
      </c>
    </row>
    <row r="21" spans="1:6" x14ac:dyDescent="0.4">
      <c r="A21" s="96">
        <v>4</v>
      </c>
      <c r="B21" s="2" t="s">
        <v>57</v>
      </c>
      <c r="C21" s="49">
        <f>C18</f>
        <v>144</v>
      </c>
      <c r="D21" s="54" t="s">
        <v>33</v>
      </c>
      <c r="E21" s="71"/>
      <c r="F21" s="52">
        <f t="shared" si="2"/>
        <v>0</v>
      </c>
    </row>
    <row r="22" spans="1:6" x14ac:dyDescent="0.4">
      <c r="A22" s="96"/>
      <c r="B22" s="2"/>
      <c r="D22" s="54"/>
      <c r="E22" s="71"/>
      <c r="F22" s="52"/>
    </row>
    <row r="23" spans="1:6" x14ac:dyDescent="0.4">
      <c r="A23" s="140" t="s">
        <v>5</v>
      </c>
      <c r="B23" s="60" t="s">
        <v>55</v>
      </c>
      <c r="D23" s="50"/>
      <c r="E23" s="71"/>
      <c r="F23" s="52">
        <f t="shared" ref="F23" si="4">E23*C23</f>
        <v>0</v>
      </c>
    </row>
    <row r="24" spans="1:6" ht="25.5" x14ac:dyDescent="0.4">
      <c r="A24" s="142">
        <v>1</v>
      </c>
      <c r="B24" s="73" t="s">
        <v>96</v>
      </c>
      <c r="C24" s="72">
        <f>C18*0.15</f>
        <v>22</v>
      </c>
      <c r="D24" s="54" t="s">
        <v>50</v>
      </c>
      <c r="E24" s="71"/>
      <c r="F24" s="52">
        <f t="shared" si="2"/>
        <v>0</v>
      </c>
    </row>
    <row r="25" spans="1:6" x14ac:dyDescent="0.4">
      <c r="A25" s="142"/>
      <c r="B25" s="73"/>
      <c r="C25" s="72"/>
      <c r="D25" s="54"/>
      <c r="E25" s="71"/>
      <c r="F25" s="52"/>
    </row>
    <row r="26" spans="1:6" x14ac:dyDescent="0.4">
      <c r="A26" s="140" t="s">
        <v>9</v>
      </c>
      <c r="B26" s="60" t="s">
        <v>56</v>
      </c>
      <c r="D26" s="50"/>
      <c r="E26" s="71"/>
      <c r="F26" s="52">
        <f t="shared" si="1"/>
        <v>0</v>
      </c>
    </row>
    <row r="27" spans="1:6" x14ac:dyDescent="0.4">
      <c r="A27" s="96">
        <v>1</v>
      </c>
      <c r="B27" s="226" t="s">
        <v>97</v>
      </c>
      <c r="D27" s="50"/>
      <c r="E27" s="71"/>
      <c r="F27" s="52">
        <f t="shared" si="1"/>
        <v>0</v>
      </c>
    </row>
    <row r="28" spans="1:6" x14ac:dyDescent="0.4">
      <c r="A28" s="96"/>
      <c r="B28" s="226"/>
      <c r="C28" s="75">
        <f>C18</f>
        <v>144</v>
      </c>
      <c r="D28" s="54" t="s">
        <v>33</v>
      </c>
      <c r="E28" s="55"/>
      <c r="F28" s="52">
        <f t="shared" si="1"/>
        <v>0</v>
      </c>
    </row>
    <row r="29" spans="1:6" x14ac:dyDescent="0.4">
      <c r="A29" s="96"/>
      <c r="B29" s="73"/>
      <c r="C29" s="75"/>
      <c r="D29" s="54"/>
      <c r="E29" s="55"/>
      <c r="F29" s="52"/>
    </row>
    <row r="30" spans="1:6" x14ac:dyDescent="0.4">
      <c r="A30" s="140" t="s">
        <v>10</v>
      </c>
      <c r="B30" s="60" t="s">
        <v>58</v>
      </c>
      <c r="D30" s="50"/>
      <c r="E30" s="71"/>
      <c r="F30" s="52">
        <f t="shared" si="1"/>
        <v>0</v>
      </c>
    </row>
    <row r="31" spans="1:6" x14ac:dyDescent="0.4">
      <c r="A31" s="96">
        <v>1</v>
      </c>
      <c r="B31" s="180" t="s">
        <v>122</v>
      </c>
      <c r="C31" s="53">
        <f>(16+5+18.2)*3.5</f>
        <v>137</v>
      </c>
      <c r="D31" s="54" t="s">
        <v>33</v>
      </c>
      <c r="E31" s="55"/>
      <c r="F31" s="52">
        <f t="shared" si="1"/>
        <v>0</v>
      </c>
    </row>
    <row r="32" spans="1:6" x14ac:dyDescent="0.4">
      <c r="A32" s="96"/>
      <c r="B32" s="2"/>
      <c r="C32" s="53"/>
      <c r="D32" s="54"/>
      <c r="E32" s="55"/>
      <c r="F32" s="52">
        <f t="shared" si="1"/>
        <v>0</v>
      </c>
    </row>
    <row r="33" spans="1:6" x14ac:dyDescent="0.4">
      <c r="A33" s="140" t="s">
        <v>11</v>
      </c>
      <c r="B33" s="60" t="s">
        <v>60</v>
      </c>
      <c r="D33" s="50"/>
      <c r="E33" s="71"/>
      <c r="F33" s="52">
        <f t="shared" si="1"/>
        <v>0</v>
      </c>
    </row>
    <row r="34" spans="1:6" ht="15.6" customHeight="1" x14ac:dyDescent="0.4">
      <c r="A34" s="96">
        <v>1</v>
      </c>
      <c r="B34" s="226" t="s">
        <v>124</v>
      </c>
      <c r="C34" s="56">
        <f>(18.2+5+16)*0.2*0.2</f>
        <v>2</v>
      </c>
      <c r="D34" s="54" t="s">
        <v>17</v>
      </c>
      <c r="E34" s="55"/>
      <c r="F34" s="52">
        <f t="shared" si="1"/>
        <v>0</v>
      </c>
    </row>
    <row r="35" spans="1:6" x14ac:dyDescent="0.4">
      <c r="A35" s="96"/>
      <c r="B35" s="226"/>
      <c r="C35" s="56"/>
      <c r="D35" s="54"/>
      <c r="E35" s="55"/>
      <c r="F35" s="52">
        <f t="shared" si="1"/>
        <v>0</v>
      </c>
    </row>
    <row r="36" spans="1:6" x14ac:dyDescent="0.4">
      <c r="A36" s="96">
        <v>2</v>
      </c>
      <c r="B36" s="226" t="s">
        <v>123</v>
      </c>
      <c r="C36" s="56"/>
      <c r="D36" s="54"/>
      <c r="E36" s="55"/>
      <c r="F36" s="52"/>
    </row>
    <row r="37" spans="1:6" x14ac:dyDescent="0.4">
      <c r="A37" s="96"/>
      <c r="B37" s="226"/>
      <c r="C37" s="56">
        <f>C34</f>
        <v>2</v>
      </c>
      <c r="D37" s="54" t="s">
        <v>35</v>
      </c>
      <c r="E37" s="55"/>
      <c r="F37" s="52">
        <f>E37*C37</f>
        <v>0</v>
      </c>
    </row>
    <row r="38" spans="1:6" x14ac:dyDescent="0.4">
      <c r="A38" s="96"/>
      <c r="B38" s="73"/>
      <c r="C38" s="56"/>
      <c r="D38" s="54"/>
      <c r="E38" s="55"/>
      <c r="F38" s="52"/>
    </row>
    <row r="39" spans="1:6" x14ac:dyDescent="0.4">
      <c r="A39" s="140" t="s">
        <v>12</v>
      </c>
      <c r="B39" s="60" t="s">
        <v>61</v>
      </c>
      <c r="C39" s="80"/>
      <c r="D39" s="81"/>
      <c r="E39" s="55"/>
      <c r="F39" s="52">
        <f t="shared" ref="F39:F44" si="5">E39*C39</f>
        <v>0</v>
      </c>
    </row>
    <row r="40" spans="1:6" x14ac:dyDescent="0.4">
      <c r="A40" s="96">
        <v>1</v>
      </c>
      <c r="B40" s="226" t="s">
        <v>99</v>
      </c>
      <c r="C40" s="49">
        <f>(19/1.5+1)*9</f>
        <v>123</v>
      </c>
      <c r="D40" s="50" t="s">
        <v>17</v>
      </c>
      <c r="E40" s="57"/>
      <c r="F40" s="52">
        <f t="shared" si="5"/>
        <v>0</v>
      </c>
    </row>
    <row r="41" spans="1:6" x14ac:dyDescent="0.4">
      <c r="A41" s="96"/>
      <c r="B41" s="226"/>
      <c r="D41" s="50"/>
      <c r="E41" s="57"/>
      <c r="F41" s="52">
        <f t="shared" si="5"/>
        <v>0</v>
      </c>
    </row>
    <row r="42" spans="1:6" x14ac:dyDescent="0.4">
      <c r="A42" s="96">
        <v>2</v>
      </c>
      <c r="B42" s="177" t="s">
        <v>100</v>
      </c>
      <c r="C42" s="49">
        <f>(8/0.6+1)*19</f>
        <v>272</v>
      </c>
      <c r="D42" s="50" t="s">
        <v>17</v>
      </c>
      <c r="E42" s="57"/>
      <c r="F42" s="52">
        <f t="shared" si="5"/>
        <v>0</v>
      </c>
    </row>
    <row r="43" spans="1:6" x14ac:dyDescent="0.4">
      <c r="A43" s="96">
        <v>3</v>
      </c>
      <c r="B43" s="224" t="s">
        <v>62</v>
      </c>
      <c r="C43" s="49">
        <f>C18*1.1</f>
        <v>158</v>
      </c>
      <c r="D43" s="54" t="s">
        <v>33</v>
      </c>
      <c r="E43" s="57"/>
      <c r="F43" s="52">
        <f t="shared" si="5"/>
        <v>0</v>
      </c>
    </row>
    <row r="44" spans="1:6" x14ac:dyDescent="0.4">
      <c r="A44" s="96"/>
      <c r="B44" s="224"/>
      <c r="D44" s="50"/>
      <c r="E44" s="57"/>
      <c r="F44" s="52">
        <f t="shared" si="5"/>
        <v>0</v>
      </c>
    </row>
    <row r="45" spans="1:6" x14ac:dyDescent="0.4">
      <c r="A45" s="96">
        <v>4</v>
      </c>
      <c r="B45" s="2" t="s">
        <v>63</v>
      </c>
      <c r="C45" s="53">
        <f>16+18</f>
        <v>34</v>
      </c>
      <c r="D45" s="54" t="s">
        <v>17</v>
      </c>
      <c r="E45" s="82"/>
      <c r="F45" s="52">
        <f t="shared" ref="F45:F46" si="6">E45*C45</f>
        <v>0</v>
      </c>
    </row>
    <row r="46" spans="1:6" x14ac:dyDescent="0.4">
      <c r="A46" s="96">
        <v>5</v>
      </c>
      <c r="B46" s="2" t="s">
        <v>64</v>
      </c>
      <c r="C46" s="53">
        <v>18</v>
      </c>
      <c r="D46" s="54" t="s">
        <v>17</v>
      </c>
      <c r="E46" s="82"/>
      <c r="F46" s="52">
        <f t="shared" si="6"/>
        <v>0</v>
      </c>
    </row>
    <row r="47" spans="1:6" x14ac:dyDescent="0.4">
      <c r="A47" s="96"/>
      <c r="B47" s="2"/>
      <c r="C47" s="53"/>
      <c r="D47" s="54"/>
      <c r="E47" s="82"/>
      <c r="F47" s="52"/>
    </row>
    <row r="48" spans="1:6" x14ac:dyDescent="0.4">
      <c r="A48" s="96"/>
      <c r="B48" s="2"/>
      <c r="C48" s="53"/>
      <c r="D48" s="54"/>
      <c r="E48" s="82"/>
      <c r="F48" s="52"/>
    </row>
    <row r="49" spans="1:6" ht="15.4" thickBot="1" x14ac:dyDescent="0.45">
      <c r="A49" s="96"/>
      <c r="B49" s="2"/>
      <c r="C49" s="53"/>
      <c r="D49" s="54"/>
      <c r="E49" s="82"/>
      <c r="F49" s="52"/>
    </row>
    <row r="50" spans="1:6" ht="15.75" thickTop="1" thickBot="1" x14ac:dyDescent="0.45">
      <c r="A50" s="101"/>
      <c r="B50" s="151" t="s">
        <v>34</v>
      </c>
      <c r="C50" s="65"/>
      <c r="D50" s="152"/>
      <c r="E50" s="102"/>
      <c r="F50" s="103">
        <f>SUM(F4:F49)</f>
        <v>0</v>
      </c>
    </row>
    <row r="51" spans="1:6" ht="15.4" thickTop="1" x14ac:dyDescent="0.4">
      <c r="A51" s="140" t="s">
        <v>6</v>
      </c>
      <c r="B51" s="83" t="s">
        <v>65</v>
      </c>
      <c r="C51" s="53"/>
      <c r="D51" s="50"/>
      <c r="E51" s="71"/>
      <c r="F51" s="52">
        <f t="shared" ref="F51:F76" si="7">E51*C51</f>
        <v>0</v>
      </c>
    </row>
    <row r="52" spans="1:6" x14ac:dyDescent="0.4">
      <c r="A52" s="96">
        <v>1</v>
      </c>
      <c r="B52" s="2" t="s">
        <v>66</v>
      </c>
      <c r="C52" s="49">
        <f>C18</f>
        <v>144</v>
      </c>
      <c r="D52" s="54" t="s">
        <v>33</v>
      </c>
      <c r="E52" s="71"/>
      <c r="F52" s="52">
        <f t="shared" si="7"/>
        <v>0</v>
      </c>
    </row>
    <row r="53" spans="1:6" x14ac:dyDescent="0.4">
      <c r="A53" s="96"/>
      <c r="B53" s="76" t="s">
        <v>67</v>
      </c>
      <c r="C53" s="53">
        <f>(18+8)*2*0.1</f>
        <v>5</v>
      </c>
      <c r="D53" s="54" t="s">
        <v>33</v>
      </c>
      <c r="E53" s="84"/>
      <c r="F53" s="52">
        <f t="shared" si="7"/>
        <v>0</v>
      </c>
    </row>
    <row r="54" spans="1:6" x14ac:dyDescent="0.4">
      <c r="A54" s="98"/>
      <c r="B54" s="86"/>
      <c r="D54" s="50"/>
      <c r="E54" s="71"/>
      <c r="F54" s="52"/>
    </row>
    <row r="55" spans="1:6" x14ac:dyDescent="0.4">
      <c r="A55" s="96">
        <v>2</v>
      </c>
      <c r="B55" s="60" t="s">
        <v>69</v>
      </c>
      <c r="D55" s="50"/>
      <c r="E55" s="71"/>
      <c r="F55" s="52">
        <f t="shared" si="7"/>
        <v>0</v>
      </c>
    </row>
    <row r="56" spans="1:6" x14ac:dyDescent="0.4">
      <c r="A56" s="96">
        <v>3</v>
      </c>
      <c r="B56" s="144" t="s">
        <v>101</v>
      </c>
      <c r="C56" s="53">
        <f>C31*2</f>
        <v>274</v>
      </c>
      <c r="D56" s="54" t="s">
        <v>33</v>
      </c>
      <c r="E56" s="71"/>
      <c r="F56" s="52">
        <f t="shared" si="7"/>
        <v>0</v>
      </c>
    </row>
    <row r="57" spans="1:6" x14ac:dyDescent="0.4">
      <c r="A57" s="96"/>
      <c r="B57" s="87" t="s">
        <v>102</v>
      </c>
      <c r="C57" s="53">
        <f>C56</f>
        <v>274</v>
      </c>
      <c r="D57" s="54" t="s">
        <v>33</v>
      </c>
      <c r="E57" s="71"/>
      <c r="F57" s="52">
        <f t="shared" si="7"/>
        <v>0</v>
      </c>
    </row>
    <row r="58" spans="1:6" x14ac:dyDescent="0.4">
      <c r="A58" s="96"/>
      <c r="B58" s="87"/>
      <c r="C58" s="53"/>
      <c r="D58" s="54"/>
      <c r="E58" s="71"/>
      <c r="F58" s="52"/>
    </row>
    <row r="59" spans="1:6" x14ac:dyDescent="0.4">
      <c r="A59" s="96"/>
      <c r="B59" s="87"/>
      <c r="C59" s="53"/>
      <c r="D59" s="54"/>
      <c r="E59" s="71"/>
      <c r="F59" s="52"/>
    </row>
    <row r="60" spans="1:6" x14ac:dyDescent="0.4">
      <c r="A60" s="140" t="s">
        <v>7</v>
      </c>
      <c r="B60" s="60" t="s">
        <v>70</v>
      </c>
      <c r="C60" s="53"/>
      <c r="D60" s="50"/>
      <c r="E60" s="71"/>
      <c r="F60" s="52">
        <f t="shared" si="7"/>
        <v>0</v>
      </c>
    </row>
    <row r="61" spans="1:6" x14ac:dyDescent="0.4">
      <c r="A61" s="140"/>
      <c r="B61" s="60"/>
      <c r="C61" s="53"/>
      <c r="D61" s="50"/>
      <c r="E61" s="71"/>
      <c r="F61" s="52"/>
    </row>
    <row r="62" spans="1:6" x14ac:dyDescent="0.4">
      <c r="A62" s="96"/>
      <c r="B62" s="60" t="s">
        <v>71</v>
      </c>
      <c r="D62" s="50"/>
      <c r="E62" s="71"/>
      <c r="F62" s="52">
        <f t="shared" si="7"/>
        <v>0</v>
      </c>
    </row>
    <row r="63" spans="1:6" ht="25.5" x14ac:dyDescent="0.4">
      <c r="A63" s="96">
        <v>1</v>
      </c>
      <c r="B63" s="88" t="s">
        <v>72</v>
      </c>
      <c r="C63" s="49">
        <v>9</v>
      </c>
      <c r="D63" s="50" t="s">
        <v>103</v>
      </c>
      <c r="E63" s="71"/>
      <c r="F63" s="52">
        <f t="shared" si="7"/>
        <v>0</v>
      </c>
    </row>
    <row r="64" spans="1:6" x14ac:dyDescent="0.4">
      <c r="A64" s="96"/>
      <c r="B64" s="145"/>
      <c r="D64" s="50"/>
      <c r="E64" s="71"/>
      <c r="F64" s="52"/>
    </row>
    <row r="65" spans="1:6" x14ac:dyDescent="0.4">
      <c r="A65" s="96"/>
      <c r="B65" s="145"/>
      <c r="D65" s="50"/>
      <c r="E65" s="71"/>
      <c r="F65" s="52"/>
    </row>
    <row r="66" spans="1:6" x14ac:dyDescent="0.4">
      <c r="A66" s="146" t="s">
        <v>8</v>
      </c>
      <c r="B66" s="60" t="s">
        <v>30</v>
      </c>
      <c r="C66" s="79"/>
      <c r="D66" s="77"/>
      <c r="E66" s="85"/>
      <c r="F66" s="78"/>
    </row>
    <row r="67" spans="1:6" x14ac:dyDescent="0.4">
      <c r="A67" s="96">
        <v>1</v>
      </c>
      <c r="B67" s="58" t="s">
        <v>126</v>
      </c>
      <c r="C67" s="49">
        <v>2</v>
      </c>
      <c r="D67" s="50" t="s">
        <v>35</v>
      </c>
      <c r="E67" s="51"/>
      <c r="F67" s="52">
        <f t="shared" si="7"/>
        <v>0</v>
      </c>
    </row>
    <row r="68" spans="1:6" x14ac:dyDescent="0.4">
      <c r="A68" s="96"/>
      <c r="B68" s="58" t="s">
        <v>125</v>
      </c>
      <c r="C68" s="49">
        <v>1</v>
      </c>
      <c r="D68" s="50" t="s">
        <v>35</v>
      </c>
      <c r="E68" s="51"/>
      <c r="F68" s="52">
        <f t="shared" si="7"/>
        <v>0</v>
      </c>
    </row>
    <row r="69" spans="1:6" x14ac:dyDescent="0.4">
      <c r="A69" s="96"/>
      <c r="D69" s="50"/>
      <c r="E69" s="51"/>
      <c r="F69" s="52"/>
    </row>
    <row r="70" spans="1:6" x14ac:dyDescent="0.4">
      <c r="A70" s="96"/>
      <c r="D70" s="50"/>
      <c r="E70" s="51"/>
      <c r="F70" s="52">
        <f t="shared" si="7"/>
        <v>0</v>
      </c>
    </row>
    <row r="71" spans="1:6" x14ac:dyDescent="0.4">
      <c r="A71" s="140" t="s">
        <v>5</v>
      </c>
      <c r="B71" s="60" t="s">
        <v>73</v>
      </c>
      <c r="D71" s="50"/>
      <c r="E71" s="71"/>
      <c r="F71" s="52"/>
    </row>
    <row r="72" spans="1:6" ht="15.6" customHeight="1" x14ac:dyDescent="0.4">
      <c r="A72" s="96"/>
      <c r="B72" s="225" t="s">
        <v>129</v>
      </c>
      <c r="D72" s="50"/>
      <c r="E72" s="89"/>
      <c r="F72" s="52">
        <f t="shared" si="7"/>
        <v>0</v>
      </c>
    </row>
    <row r="73" spans="1:6" x14ac:dyDescent="0.4">
      <c r="A73" s="143"/>
      <c r="B73" s="225"/>
      <c r="C73" s="90"/>
      <c r="D73" s="77"/>
      <c r="E73" s="91"/>
      <c r="F73" s="78"/>
    </row>
    <row r="74" spans="1:6" x14ac:dyDescent="0.4">
      <c r="A74" s="143"/>
      <c r="B74" s="186"/>
      <c r="C74" s="92"/>
      <c r="D74" s="77"/>
      <c r="E74" s="150"/>
      <c r="F74" s="78"/>
    </row>
    <row r="75" spans="1:6" x14ac:dyDescent="0.4">
      <c r="A75" s="96">
        <v>1</v>
      </c>
      <c r="B75" s="127" t="s">
        <v>40</v>
      </c>
      <c r="C75" s="147">
        <f>(18/1.2*9)+(8/0.6*19)</f>
        <v>388</v>
      </c>
      <c r="D75" s="77" t="s">
        <v>59</v>
      </c>
      <c r="E75" s="148"/>
      <c r="F75" s="78">
        <f t="shared" si="7"/>
        <v>0</v>
      </c>
    </row>
    <row r="76" spans="1:6" ht="28.35" customHeight="1" x14ac:dyDescent="0.4">
      <c r="A76" s="96">
        <v>2</v>
      </c>
      <c r="B76" s="127" t="s">
        <v>127</v>
      </c>
      <c r="C76" s="147">
        <f>C21</f>
        <v>144</v>
      </c>
      <c r="D76" s="77" t="s">
        <v>68</v>
      </c>
      <c r="E76" s="148"/>
      <c r="F76" s="78">
        <f t="shared" si="7"/>
        <v>0</v>
      </c>
    </row>
    <row r="77" spans="1:6" x14ac:dyDescent="0.4">
      <c r="A77" s="96"/>
      <c r="B77" s="128"/>
      <c r="C77" s="147"/>
      <c r="D77" s="77"/>
      <c r="E77" s="150"/>
      <c r="F77" s="78"/>
    </row>
    <row r="78" spans="1:6" x14ac:dyDescent="0.4">
      <c r="A78" s="96"/>
      <c r="B78" s="128"/>
      <c r="C78" s="147"/>
      <c r="D78" s="77"/>
      <c r="E78" s="150"/>
      <c r="F78" s="78"/>
    </row>
    <row r="79" spans="1:6" x14ac:dyDescent="0.4">
      <c r="A79" s="96"/>
      <c r="B79" s="128"/>
      <c r="C79" s="147"/>
      <c r="D79" s="77"/>
      <c r="E79" s="150"/>
      <c r="F79" s="78"/>
    </row>
    <row r="80" spans="1:6" x14ac:dyDescent="0.4">
      <c r="A80" s="96"/>
      <c r="B80" s="128"/>
      <c r="C80" s="147"/>
      <c r="D80" s="77"/>
      <c r="E80" s="150"/>
      <c r="F80" s="78"/>
    </row>
    <row r="81" spans="1:6" x14ac:dyDescent="0.4">
      <c r="A81" s="96"/>
      <c r="B81" s="128"/>
      <c r="C81" s="147"/>
      <c r="D81" s="77"/>
      <c r="E81" s="150"/>
      <c r="F81" s="78"/>
    </row>
    <row r="82" spans="1:6" x14ac:dyDescent="0.4">
      <c r="A82" s="96"/>
      <c r="B82" s="128"/>
      <c r="C82" s="147"/>
      <c r="D82" s="77"/>
      <c r="E82" s="150"/>
      <c r="F82" s="78"/>
    </row>
    <row r="83" spans="1:6" x14ac:dyDescent="0.4">
      <c r="A83" s="96"/>
      <c r="B83" s="128"/>
      <c r="C83" s="147"/>
      <c r="D83" s="77"/>
      <c r="E83" s="150"/>
      <c r="F83" s="78"/>
    </row>
    <row r="84" spans="1:6" x14ac:dyDescent="0.4">
      <c r="A84" s="96"/>
      <c r="B84" s="128"/>
      <c r="C84" s="147"/>
      <c r="D84" s="77"/>
      <c r="E84" s="150"/>
      <c r="F84" s="78"/>
    </row>
    <row r="85" spans="1:6" x14ac:dyDescent="0.4">
      <c r="A85" s="96"/>
      <c r="B85" s="128"/>
      <c r="C85" s="147"/>
      <c r="D85" s="77"/>
      <c r="E85" s="150"/>
      <c r="F85" s="78"/>
    </row>
    <row r="86" spans="1:6" x14ac:dyDescent="0.4">
      <c r="A86" s="96"/>
      <c r="B86" s="128"/>
      <c r="C86" s="147"/>
      <c r="D86" s="77"/>
      <c r="E86" s="150"/>
      <c r="F86" s="78"/>
    </row>
    <row r="87" spans="1:6" x14ac:dyDescent="0.4">
      <c r="A87" s="96"/>
      <c r="B87" s="128"/>
      <c r="C87" s="147"/>
      <c r="D87" s="77"/>
      <c r="E87" s="150"/>
      <c r="F87" s="78"/>
    </row>
    <row r="88" spans="1:6" x14ac:dyDescent="0.4">
      <c r="A88" s="96"/>
      <c r="B88" s="128"/>
      <c r="C88" s="147"/>
      <c r="D88" s="77"/>
      <c r="E88" s="150"/>
      <c r="F88" s="78"/>
    </row>
    <row r="89" spans="1:6" x14ac:dyDescent="0.4">
      <c r="A89" s="96"/>
      <c r="B89" s="128"/>
      <c r="C89" s="147"/>
      <c r="D89" s="77"/>
      <c r="E89" s="150"/>
      <c r="F89" s="78"/>
    </row>
    <row r="90" spans="1:6" x14ac:dyDescent="0.4">
      <c r="A90" s="96"/>
      <c r="B90" s="128"/>
      <c r="C90" s="147"/>
      <c r="D90" s="77"/>
      <c r="E90" s="150"/>
      <c r="F90" s="78"/>
    </row>
    <row r="91" spans="1:6" x14ac:dyDescent="0.4">
      <c r="A91" s="96"/>
      <c r="B91" s="128"/>
      <c r="C91" s="147"/>
      <c r="D91" s="77"/>
      <c r="E91" s="150"/>
      <c r="F91" s="78"/>
    </row>
    <row r="92" spans="1:6" x14ac:dyDescent="0.4">
      <c r="A92" s="96"/>
      <c r="B92" s="128"/>
      <c r="C92" s="147"/>
      <c r="D92" s="77"/>
      <c r="E92" s="150"/>
      <c r="F92" s="78"/>
    </row>
    <row r="93" spans="1:6" x14ac:dyDescent="0.4">
      <c r="A93" s="96"/>
      <c r="B93" s="128"/>
      <c r="C93" s="147"/>
      <c r="D93" s="77"/>
      <c r="E93" s="150"/>
      <c r="F93" s="78"/>
    </row>
    <row r="94" spans="1:6" x14ac:dyDescent="0.4">
      <c r="A94" s="96"/>
      <c r="B94" s="128"/>
      <c r="C94" s="147"/>
      <c r="D94" s="77"/>
      <c r="E94" s="150"/>
      <c r="F94" s="78"/>
    </row>
    <row r="95" spans="1:6" x14ac:dyDescent="0.4">
      <c r="A95" s="96"/>
      <c r="B95" s="128"/>
      <c r="C95" s="147"/>
      <c r="D95" s="77"/>
      <c r="E95" s="150"/>
      <c r="F95" s="78"/>
    </row>
    <row r="96" spans="1:6" x14ac:dyDescent="0.4">
      <c r="A96" s="143"/>
      <c r="B96" s="149"/>
      <c r="C96" s="147"/>
      <c r="D96" s="93"/>
      <c r="E96" s="150"/>
      <c r="F96" s="78"/>
    </row>
    <row r="97" spans="1:6" ht="15.4" thickBot="1" x14ac:dyDescent="0.45">
      <c r="A97" s="143"/>
      <c r="B97" s="149"/>
      <c r="C97" s="147"/>
      <c r="D97" s="93"/>
      <c r="E97" s="150"/>
      <c r="F97" s="153"/>
    </row>
    <row r="98" spans="1:6" ht="15.75" thickTop="1" thickBot="1" x14ac:dyDescent="0.45">
      <c r="A98" s="101"/>
      <c r="B98" s="151" t="s">
        <v>34</v>
      </c>
      <c r="C98" s="65"/>
      <c r="D98" s="152"/>
      <c r="E98" s="102"/>
      <c r="F98" s="103">
        <f>SUM(F51:F97)</f>
        <v>0</v>
      </c>
    </row>
    <row r="99" spans="1:6" s="176" customFormat="1" ht="15.4" thickTop="1" x14ac:dyDescent="0.4">
      <c r="A99" s="178"/>
      <c r="B99" s="76"/>
      <c r="C99" s="50"/>
      <c r="D99" s="50"/>
      <c r="E99" s="50"/>
      <c r="F99" s="179"/>
    </row>
    <row r="100" spans="1:6" s="176" customFormat="1" x14ac:dyDescent="0.4">
      <c r="A100" s="178"/>
      <c r="B100" s="76"/>
      <c r="C100" s="50"/>
      <c r="D100" s="50"/>
      <c r="E100" s="50"/>
      <c r="F100" s="179"/>
    </row>
    <row r="101" spans="1:6" s="176" customFormat="1" x14ac:dyDescent="0.4">
      <c r="A101" s="178"/>
      <c r="B101" s="76"/>
      <c r="C101" s="50"/>
      <c r="D101" s="50"/>
      <c r="E101" s="50"/>
      <c r="F101" s="179"/>
    </row>
    <row r="102" spans="1:6" s="176" customFormat="1" x14ac:dyDescent="0.4">
      <c r="A102" s="178"/>
      <c r="B102" s="76"/>
      <c r="C102" s="50"/>
      <c r="D102" s="50"/>
      <c r="E102" s="50"/>
      <c r="F102" s="179"/>
    </row>
    <row r="103" spans="1:6" s="176" customFormat="1" x14ac:dyDescent="0.4">
      <c r="A103" s="178"/>
      <c r="B103" s="76"/>
      <c r="C103" s="50"/>
      <c r="D103" s="50"/>
      <c r="E103" s="50"/>
      <c r="F103" s="179"/>
    </row>
    <row r="104" spans="1:6" s="176" customFormat="1" x14ac:dyDescent="0.4">
      <c r="A104" s="178"/>
      <c r="B104" s="76"/>
      <c r="C104" s="50"/>
      <c r="D104" s="50"/>
      <c r="E104" s="50"/>
      <c r="F104" s="179"/>
    </row>
    <row r="105" spans="1:6" s="176" customFormat="1" x14ac:dyDescent="0.4">
      <c r="A105" s="178"/>
      <c r="B105" s="76"/>
      <c r="C105" s="50"/>
      <c r="D105" s="50"/>
      <c r="E105" s="50"/>
      <c r="F105" s="179"/>
    </row>
    <row r="106" spans="1:6" s="176" customFormat="1" x14ac:dyDescent="0.4">
      <c r="A106" s="178"/>
      <c r="B106" s="76"/>
      <c r="C106" s="50"/>
      <c r="D106" s="50"/>
      <c r="E106" s="50"/>
      <c r="F106" s="179"/>
    </row>
    <row r="107" spans="1:6" s="176" customFormat="1" x14ac:dyDescent="0.4">
      <c r="A107" s="178"/>
      <c r="B107" s="76"/>
      <c r="C107" s="50"/>
      <c r="D107" s="50"/>
      <c r="E107" s="50"/>
      <c r="F107" s="179"/>
    </row>
    <row r="108" spans="1:6" s="176" customFormat="1" x14ac:dyDescent="0.4">
      <c r="A108" s="178"/>
      <c r="B108" s="76"/>
      <c r="C108" s="50"/>
      <c r="D108" s="50"/>
      <c r="E108" s="50"/>
      <c r="F108" s="179"/>
    </row>
    <row r="109" spans="1:6" s="176" customFormat="1" x14ac:dyDescent="0.4">
      <c r="A109" s="178"/>
      <c r="B109" s="76"/>
      <c r="C109" s="50"/>
      <c r="D109" s="50"/>
      <c r="E109" s="50"/>
      <c r="F109" s="179"/>
    </row>
    <row r="110" spans="1:6" s="176" customFormat="1" x14ac:dyDescent="0.4">
      <c r="A110" s="178"/>
      <c r="B110" s="76"/>
      <c r="C110" s="50"/>
      <c r="D110" s="50"/>
      <c r="E110" s="50"/>
      <c r="F110" s="179"/>
    </row>
    <row r="111" spans="1:6" s="176" customFormat="1" x14ac:dyDescent="0.4">
      <c r="A111" s="178"/>
      <c r="B111" s="76"/>
      <c r="C111" s="50"/>
      <c r="D111" s="50"/>
      <c r="E111" s="50"/>
      <c r="F111" s="179"/>
    </row>
    <row r="112" spans="1:6" s="176" customFormat="1" x14ac:dyDescent="0.4">
      <c r="A112" s="178"/>
      <c r="B112" s="76"/>
      <c r="C112" s="50"/>
      <c r="D112" s="50"/>
      <c r="E112" s="50"/>
      <c r="F112" s="179"/>
    </row>
    <row r="113" spans="1:6" s="176" customFormat="1" x14ac:dyDescent="0.4">
      <c r="A113" s="178"/>
      <c r="B113" s="76"/>
      <c r="C113" s="50"/>
      <c r="D113" s="50"/>
      <c r="E113" s="50"/>
      <c r="F113" s="179"/>
    </row>
    <row r="114" spans="1:6" s="176" customFormat="1" x14ac:dyDescent="0.4">
      <c r="A114" s="178"/>
      <c r="B114" s="76"/>
      <c r="C114" s="50"/>
      <c r="D114" s="50"/>
      <c r="E114" s="50"/>
      <c r="F114" s="179"/>
    </row>
    <row r="115" spans="1:6" s="176" customFormat="1" x14ac:dyDescent="0.4">
      <c r="A115" s="178"/>
      <c r="B115" s="76"/>
      <c r="C115" s="50"/>
      <c r="D115" s="50"/>
      <c r="E115" s="50"/>
      <c r="F115" s="179"/>
    </row>
    <row r="116" spans="1:6" s="176" customFormat="1" x14ac:dyDescent="0.4">
      <c r="A116" s="178"/>
      <c r="B116" s="76"/>
      <c r="C116" s="50"/>
      <c r="D116" s="50"/>
      <c r="E116" s="50"/>
      <c r="F116" s="179"/>
    </row>
    <row r="117" spans="1:6" s="176" customFormat="1" x14ac:dyDescent="0.4">
      <c r="A117" s="178"/>
      <c r="B117" s="76"/>
      <c r="C117" s="50"/>
      <c r="D117" s="50"/>
      <c r="E117" s="50"/>
      <c r="F117" s="179"/>
    </row>
    <row r="118" spans="1:6" s="176" customFormat="1" x14ac:dyDescent="0.4">
      <c r="A118" s="178"/>
      <c r="B118" s="76"/>
      <c r="C118" s="50"/>
      <c r="D118" s="50"/>
      <c r="E118" s="50"/>
      <c r="F118" s="179"/>
    </row>
    <row r="119" spans="1:6" s="176" customFormat="1" x14ac:dyDescent="0.4">
      <c r="A119" s="178"/>
      <c r="B119" s="76"/>
      <c r="C119" s="50"/>
      <c r="D119" s="50"/>
      <c r="E119" s="50"/>
      <c r="F119" s="179"/>
    </row>
    <row r="120" spans="1:6" s="176" customFormat="1" x14ac:dyDescent="0.4">
      <c r="A120" s="178"/>
      <c r="B120" s="76"/>
      <c r="C120" s="50"/>
      <c r="D120" s="50"/>
      <c r="E120" s="50"/>
      <c r="F120" s="179"/>
    </row>
    <row r="121" spans="1:6" s="176" customFormat="1" x14ac:dyDescent="0.4">
      <c r="A121" s="178"/>
      <c r="B121" s="76"/>
      <c r="C121" s="50"/>
      <c r="D121" s="50"/>
      <c r="E121" s="50"/>
      <c r="F121" s="179"/>
    </row>
    <row r="122" spans="1:6" s="176" customFormat="1" x14ac:dyDescent="0.4">
      <c r="A122" s="178"/>
      <c r="B122" s="76"/>
      <c r="C122" s="50"/>
      <c r="D122" s="50"/>
      <c r="E122" s="50"/>
      <c r="F122" s="179"/>
    </row>
    <row r="123" spans="1:6" s="176" customFormat="1" x14ac:dyDescent="0.4">
      <c r="A123" s="178"/>
      <c r="B123" s="76"/>
      <c r="C123" s="50"/>
      <c r="D123" s="50"/>
      <c r="E123" s="50"/>
      <c r="F123" s="179"/>
    </row>
    <row r="124" spans="1:6" s="176" customFormat="1" x14ac:dyDescent="0.4">
      <c r="A124" s="178"/>
      <c r="B124" s="76"/>
      <c r="C124" s="50"/>
      <c r="D124" s="50"/>
      <c r="E124" s="50"/>
      <c r="F124" s="179"/>
    </row>
    <row r="125" spans="1:6" s="176" customFormat="1" x14ac:dyDescent="0.4">
      <c r="A125" s="178"/>
      <c r="B125" s="76"/>
      <c r="C125" s="50"/>
      <c r="D125" s="50"/>
      <c r="E125" s="50"/>
      <c r="F125" s="179"/>
    </row>
    <row r="126" spans="1:6" s="176" customFormat="1" x14ac:dyDescent="0.4">
      <c r="A126" s="178"/>
      <c r="B126" s="76"/>
      <c r="C126" s="50"/>
      <c r="D126" s="50"/>
      <c r="E126" s="50"/>
      <c r="F126" s="179"/>
    </row>
    <row r="127" spans="1:6" s="176" customFormat="1" x14ac:dyDescent="0.4">
      <c r="A127" s="178"/>
      <c r="B127" s="76"/>
      <c r="C127" s="50"/>
      <c r="D127" s="50"/>
      <c r="E127" s="50"/>
      <c r="F127" s="179"/>
    </row>
    <row r="128" spans="1:6" s="176" customFormat="1" x14ac:dyDescent="0.4">
      <c r="A128" s="178"/>
      <c r="B128" s="76"/>
      <c r="C128" s="50"/>
      <c r="D128" s="50"/>
      <c r="E128" s="50"/>
      <c r="F128" s="179"/>
    </row>
    <row r="129" spans="1:6" s="176" customFormat="1" x14ac:dyDescent="0.4">
      <c r="A129" s="178"/>
      <c r="B129" s="76"/>
      <c r="C129" s="50"/>
      <c r="D129" s="50"/>
      <c r="E129" s="50"/>
      <c r="F129" s="179"/>
    </row>
    <row r="130" spans="1:6" s="176" customFormat="1" x14ac:dyDescent="0.4">
      <c r="A130" s="178"/>
      <c r="B130" s="76"/>
      <c r="C130" s="50"/>
      <c r="D130" s="50"/>
      <c r="E130" s="50"/>
      <c r="F130" s="179"/>
    </row>
    <row r="131" spans="1:6" s="176" customFormat="1" x14ac:dyDescent="0.4">
      <c r="A131" s="178"/>
      <c r="B131" s="76"/>
      <c r="C131" s="50"/>
      <c r="D131" s="50"/>
      <c r="E131" s="50"/>
      <c r="F131" s="179"/>
    </row>
    <row r="132" spans="1:6" s="176" customFormat="1" x14ac:dyDescent="0.4">
      <c r="A132" s="178"/>
      <c r="B132" s="76"/>
      <c r="C132" s="50"/>
      <c r="D132" s="50"/>
      <c r="E132" s="50"/>
      <c r="F132" s="179"/>
    </row>
    <row r="133" spans="1:6" s="176" customFormat="1" x14ac:dyDescent="0.4">
      <c r="A133" s="178"/>
      <c r="B133" s="76"/>
      <c r="C133" s="50"/>
      <c r="D133" s="50"/>
      <c r="E133" s="50"/>
      <c r="F133" s="179"/>
    </row>
    <row r="134" spans="1:6" s="176" customFormat="1" x14ac:dyDescent="0.4">
      <c r="A134" s="178"/>
      <c r="B134" s="76"/>
      <c r="C134" s="50"/>
      <c r="D134" s="50"/>
      <c r="E134" s="50"/>
      <c r="F134" s="179"/>
    </row>
    <row r="135" spans="1:6" s="176" customFormat="1" x14ac:dyDescent="0.4">
      <c r="A135" s="178"/>
      <c r="B135" s="76"/>
      <c r="C135" s="50"/>
      <c r="D135" s="50"/>
      <c r="E135" s="50"/>
      <c r="F135" s="179"/>
    </row>
    <row r="136" spans="1:6" s="176" customFormat="1" x14ac:dyDescent="0.4">
      <c r="A136" s="178"/>
      <c r="B136" s="76"/>
      <c r="C136" s="50"/>
      <c r="D136" s="50"/>
      <c r="E136" s="50"/>
      <c r="F136" s="179"/>
    </row>
    <row r="137" spans="1:6" s="176" customFormat="1" x14ac:dyDescent="0.4">
      <c r="A137" s="178"/>
      <c r="B137" s="76"/>
      <c r="C137" s="50"/>
      <c r="D137" s="50"/>
      <c r="E137" s="50"/>
      <c r="F137" s="179"/>
    </row>
    <row r="138" spans="1:6" s="176" customFormat="1" x14ac:dyDescent="0.4">
      <c r="A138" s="178"/>
      <c r="B138" s="76"/>
      <c r="C138" s="50"/>
      <c r="D138" s="50"/>
      <c r="E138" s="50"/>
      <c r="F138" s="179"/>
    </row>
    <row r="139" spans="1:6" s="176" customFormat="1" x14ac:dyDescent="0.4">
      <c r="A139" s="178"/>
      <c r="B139" s="76"/>
      <c r="C139" s="50"/>
      <c r="D139" s="50"/>
      <c r="E139" s="50"/>
      <c r="F139" s="179"/>
    </row>
    <row r="140" spans="1:6" s="176" customFormat="1" x14ac:dyDescent="0.4">
      <c r="A140" s="178"/>
      <c r="B140" s="76"/>
      <c r="C140" s="50"/>
      <c r="D140" s="50"/>
      <c r="E140" s="50"/>
      <c r="F140" s="179"/>
    </row>
    <row r="141" spans="1:6" s="176" customFormat="1" x14ac:dyDescent="0.4">
      <c r="A141" s="178"/>
      <c r="B141" s="76"/>
      <c r="C141" s="50"/>
      <c r="D141" s="50"/>
      <c r="E141" s="50"/>
      <c r="F141" s="179"/>
    </row>
    <row r="142" spans="1:6" s="176" customFormat="1" x14ac:dyDescent="0.4">
      <c r="A142" s="178"/>
      <c r="B142" s="76"/>
      <c r="C142" s="50"/>
      <c r="D142" s="50"/>
      <c r="E142" s="50"/>
      <c r="F142" s="179"/>
    </row>
    <row r="143" spans="1:6" s="176" customFormat="1" x14ac:dyDescent="0.4">
      <c r="A143" s="178"/>
      <c r="B143" s="76"/>
      <c r="C143" s="50"/>
      <c r="D143" s="50"/>
      <c r="E143" s="50"/>
      <c r="F143" s="179"/>
    </row>
    <row r="144" spans="1:6" s="176" customFormat="1" x14ac:dyDescent="0.4">
      <c r="A144" s="178"/>
      <c r="B144" s="76"/>
      <c r="C144" s="50"/>
      <c r="D144" s="50"/>
      <c r="E144" s="50"/>
      <c r="F144" s="179"/>
    </row>
    <row r="145" spans="1:6" s="176" customFormat="1" x14ac:dyDescent="0.4">
      <c r="A145" s="178"/>
      <c r="B145" s="76"/>
      <c r="C145" s="50"/>
      <c r="D145" s="50"/>
      <c r="E145" s="50"/>
      <c r="F145" s="179"/>
    </row>
    <row r="146" spans="1:6" s="176" customFormat="1" x14ac:dyDescent="0.4">
      <c r="A146" s="178"/>
      <c r="B146" s="76"/>
      <c r="C146" s="50"/>
      <c r="D146" s="50"/>
      <c r="E146" s="50"/>
      <c r="F146" s="179"/>
    </row>
    <row r="147" spans="1:6" s="176" customFormat="1" x14ac:dyDescent="0.4">
      <c r="A147" s="178"/>
      <c r="B147" s="76"/>
      <c r="C147" s="50"/>
      <c r="D147" s="50"/>
      <c r="E147" s="50"/>
      <c r="F147" s="179"/>
    </row>
    <row r="148" spans="1:6" s="176" customFormat="1" x14ac:dyDescent="0.4">
      <c r="A148" s="178"/>
      <c r="B148" s="76"/>
      <c r="C148" s="50"/>
      <c r="D148" s="50"/>
      <c r="E148" s="50"/>
      <c r="F148" s="179"/>
    </row>
    <row r="149" spans="1:6" s="176" customFormat="1" x14ac:dyDescent="0.4">
      <c r="A149" s="178"/>
      <c r="B149" s="76"/>
      <c r="C149" s="50"/>
      <c r="D149" s="50"/>
      <c r="E149" s="50"/>
      <c r="F149" s="179"/>
    </row>
    <row r="150" spans="1:6" s="176" customFormat="1" x14ac:dyDescent="0.4">
      <c r="A150" s="178"/>
      <c r="B150" s="76"/>
      <c r="C150" s="50"/>
      <c r="D150" s="50"/>
      <c r="E150" s="50"/>
      <c r="F150" s="179"/>
    </row>
    <row r="151" spans="1:6" s="176" customFormat="1" x14ac:dyDescent="0.4">
      <c r="A151" s="178"/>
      <c r="B151" s="76"/>
      <c r="C151" s="50"/>
      <c r="D151" s="50"/>
      <c r="E151" s="50"/>
      <c r="F151" s="179"/>
    </row>
    <row r="152" spans="1:6" s="176" customFormat="1" x14ac:dyDescent="0.4">
      <c r="A152" s="178"/>
      <c r="B152" s="76"/>
      <c r="C152" s="50"/>
      <c r="D152" s="50"/>
      <c r="E152" s="50"/>
      <c r="F152" s="179"/>
    </row>
    <row r="153" spans="1:6" s="176" customFormat="1" x14ac:dyDescent="0.4">
      <c r="A153" s="178"/>
      <c r="B153" s="76"/>
      <c r="C153" s="50"/>
      <c r="D153" s="50"/>
      <c r="E153" s="50"/>
      <c r="F153" s="179"/>
    </row>
    <row r="154" spans="1:6" s="176" customFormat="1" x14ac:dyDescent="0.4">
      <c r="A154" s="178"/>
      <c r="B154" s="76"/>
      <c r="C154" s="50"/>
      <c r="D154" s="50"/>
      <c r="E154" s="50"/>
      <c r="F154" s="179"/>
    </row>
    <row r="155" spans="1:6" s="176" customFormat="1" x14ac:dyDescent="0.4">
      <c r="A155" s="178"/>
      <c r="B155" s="76"/>
      <c r="C155" s="50"/>
      <c r="D155" s="50"/>
      <c r="E155" s="50"/>
      <c r="F155" s="179"/>
    </row>
    <row r="156" spans="1:6" s="176" customFormat="1" x14ac:dyDescent="0.4">
      <c r="A156" s="178"/>
      <c r="B156" s="76"/>
      <c r="C156" s="50"/>
      <c r="D156" s="50"/>
      <c r="E156" s="50"/>
      <c r="F156" s="179"/>
    </row>
    <row r="157" spans="1:6" s="176" customFormat="1" x14ac:dyDescent="0.4">
      <c r="A157" s="178"/>
      <c r="B157" s="76"/>
      <c r="C157" s="50"/>
      <c r="D157" s="50"/>
      <c r="E157" s="50"/>
      <c r="F157" s="179"/>
    </row>
    <row r="158" spans="1:6" s="176" customFormat="1" x14ac:dyDescent="0.4">
      <c r="A158" s="178"/>
      <c r="B158" s="76"/>
      <c r="C158" s="50"/>
      <c r="D158" s="50"/>
      <c r="E158" s="50"/>
      <c r="F158" s="179"/>
    </row>
    <row r="159" spans="1:6" s="176" customFormat="1" x14ac:dyDescent="0.4">
      <c r="A159" s="178"/>
      <c r="B159" s="76"/>
      <c r="C159" s="50"/>
      <c r="D159" s="50"/>
      <c r="E159" s="50"/>
      <c r="F159" s="179"/>
    </row>
    <row r="160" spans="1:6" s="176" customFormat="1" x14ac:dyDescent="0.4">
      <c r="A160" s="178"/>
      <c r="B160" s="76"/>
      <c r="C160" s="50"/>
      <c r="D160" s="50"/>
      <c r="E160" s="50"/>
      <c r="F160" s="179"/>
    </row>
    <row r="161" spans="1:6" s="176" customFormat="1" x14ac:dyDescent="0.4">
      <c r="A161" s="178"/>
      <c r="B161" s="76"/>
      <c r="C161" s="50"/>
      <c r="D161" s="50"/>
      <c r="E161" s="50"/>
      <c r="F161" s="179"/>
    </row>
    <row r="162" spans="1:6" s="176" customFormat="1" x14ac:dyDescent="0.4">
      <c r="A162" s="178"/>
      <c r="B162" s="76"/>
      <c r="C162" s="50"/>
      <c r="D162" s="50"/>
      <c r="E162" s="50"/>
      <c r="F162" s="179"/>
    </row>
    <row r="163" spans="1:6" s="176" customFormat="1" x14ac:dyDescent="0.4">
      <c r="A163" s="178"/>
      <c r="B163" s="76"/>
      <c r="C163" s="50"/>
      <c r="D163" s="50"/>
      <c r="E163" s="50"/>
      <c r="F163" s="179"/>
    </row>
    <row r="164" spans="1:6" s="176" customFormat="1" x14ac:dyDescent="0.4">
      <c r="A164" s="178"/>
      <c r="B164" s="76"/>
      <c r="C164" s="50"/>
      <c r="D164" s="50"/>
      <c r="E164" s="50"/>
      <c r="F164" s="179"/>
    </row>
    <row r="165" spans="1:6" s="176" customFormat="1" x14ac:dyDescent="0.4">
      <c r="A165" s="178"/>
      <c r="B165" s="76"/>
      <c r="C165" s="50"/>
      <c r="D165" s="50"/>
      <c r="E165" s="50"/>
      <c r="F165" s="179"/>
    </row>
    <row r="166" spans="1:6" s="176" customFormat="1" x14ac:dyDescent="0.4">
      <c r="A166" s="178"/>
      <c r="B166" s="76"/>
      <c r="C166" s="50"/>
      <c r="D166" s="50"/>
      <c r="E166" s="50"/>
      <c r="F166" s="179"/>
    </row>
    <row r="167" spans="1:6" s="176" customFormat="1" x14ac:dyDescent="0.4">
      <c r="A167" s="178"/>
      <c r="B167" s="76"/>
      <c r="C167" s="50"/>
      <c r="D167" s="50"/>
      <c r="E167" s="50"/>
      <c r="F167" s="179"/>
    </row>
    <row r="168" spans="1:6" s="176" customFormat="1" x14ac:dyDescent="0.4">
      <c r="A168" s="178"/>
      <c r="B168" s="76"/>
      <c r="C168" s="50"/>
      <c r="D168" s="50"/>
      <c r="E168" s="50"/>
      <c r="F168" s="179"/>
    </row>
    <row r="169" spans="1:6" s="176" customFormat="1" x14ac:dyDescent="0.4">
      <c r="A169" s="178"/>
      <c r="B169" s="76"/>
      <c r="C169" s="50"/>
      <c r="D169" s="50"/>
      <c r="E169" s="50"/>
      <c r="F169" s="179"/>
    </row>
    <row r="170" spans="1:6" s="176" customFormat="1" x14ac:dyDescent="0.4">
      <c r="A170" s="178"/>
      <c r="B170" s="76"/>
      <c r="C170" s="50"/>
      <c r="D170" s="50"/>
      <c r="E170" s="50"/>
      <c r="F170" s="179"/>
    </row>
    <row r="171" spans="1:6" s="176" customFormat="1" x14ac:dyDescent="0.4">
      <c r="A171" s="178"/>
      <c r="B171" s="76"/>
      <c r="C171" s="50"/>
      <c r="D171" s="50"/>
      <c r="E171" s="50"/>
      <c r="F171" s="179"/>
    </row>
    <row r="172" spans="1:6" s="176" customFormat="1" x14ac:dyDescent="0.4">
      <c r="A172" s="178"/>
      <c r="B172" s="76"/>
      <c r="C172" s="50"/>
      <c r="D172" s="50"/>
      <c r="E172" s="50"/>
      <c r="F172" s="179"/>
    </row>
    <row r="173" spans="1:6" s="176" customFormat="1" x14ac:dyDescent="0.4">
      <c r="A173" s="178"/>
      <c r="B173" s="76"/>
      <c r="C173" s="50"/>
      <c r="D173" s="50"/>
      <c r="E173" s="50"/>
      <c r="F173" s="179"/>
    </row>
    <row r="174" spans="1:6" s="176" customFormat="1" x14ac:dyDescent="0.4">
      <c r="A174" s="178"/>
      <c r="B174" s="76"/>
      <c r="C174" s="50"/>
      <c r="D174" s="50"/>
      <c r="E174" s="50"/>
      <c r="F174" s="179"/>
    </row>
    <row r="175" spans="1:6" s="176" customFormat="1" x14ac:dyDescent="0.4">
      <c r="A175" s="178"/>
      <c r="B175" s="76"/>
      <c r="C175" s="50"/>
      <c r="D175" s="50"/>
      <c r="E175" s="50"/>
      <c r="F175" s="179"/>
    </row>
    <row r="176" spans="1:6" s="176" customFormat="1" x14ac:dyDescent="0.4">
      <c r="A176" s="178"/>
      <c r="B176" s="76"/>
      <c r="C176" s="50"/>
      <c r="D176" s="50"/>
      <c r="E176" s="50"/>
      <c r="F176" s="179"/>
    </row>
    <row r="177" spans="1:6" s="176" customFormat="1" x14ac:dyDescent="0.4">
      <c r="A177" s="178"/>
      <c r="B177" s="76"/>
      <c r="C177" s="50"/>
      <c r="D177" s="50"/>
      <c r="E177" s="50"/>
      <c r="F177" s="179"/>
    </row>
    <row r="178" spans="1:6" s="176" customFormat="1" x14ac:dyDescent="0.4">
      <c r="A178" s="178"/>
      <c r="B178" s="76"/>
      <c r="C178" s="50"/>
      <c r="D178" s="50"/>
      <c r="E178" s="50"/>
      <c r="F178" s="179"/>
    </row>
    <row r="179" spans="1:6" s="176" customFormat="1" x14ac:dyDescent="0.4">
      <c r="A179" s="178"/>
      <c r="B179" s="76"/>
      <c r="C179" s="50"/>
      <c r="D179" s="50"/>
      <c r="E179" s="50"/>
      <c r="F179" s="179"/>
    </row>
    <row r="180" spans="1:6" s="176" customFormat="1" x14ac:dyDescent="0.4">
      <c r="A180" s="178"/>
      <c r="B180" s="76"/>
      <c r="C180" s="50"/>
      <c r="D180" s="50"/>
      <c r="E180" s="50"/>
      <c r="F180" s="179"/>
    </row>
    <row r="181" spans="1:6" s="176" customFormat="1" x14ac:dyDescent="0.4">
      <c r="A181" s="178"/>
      <c r="B181" s="76"/>
      <c r="C181" s="50"/>
      <c r="D181" s="50"/>
      <c r="E181" s="50"/>
      <c r="F181" s="179"/>
    </row>
    <row r="182" spans="1:6" s="176" customFormat="1" x14ac:dyDescent="0.4">
      <c r="A182" s="178"/>
      <c r="B182" s="76"/>
      <c r="C182" s="50"/>
      <c r="D182" s="50"/>
      <c r="E182" s="50"/>
      <c r="F182" s="179"/>
    </row>
    <row r="183" spans="1:6" s="176" customFormat="1" x14ac:dyDescent="0.4">
      <c r="A183" s="178"/>
      <c r="B183" s="76"/>
      <c r="C183" s="50"/>
      <c r="D183" s="50"/>
      <c r="E183" s="50"/>
      <c r="F183" s="179"/>
    </row>
    <row r="184" spans="1:6" s="176" customFormat="1" x14ac:dyDescent="0.4">
      <c r="A184" s="178"/>
      <c r="B184" s="76"/>
      <c r="C184" s="50"/>
      <c r="D184" s="50"/>
      <c r="E184" s="50"/>
      <c r="F184" s="179"/>
    </row>
    <row r="185" spans="1:6" s="176" customFormat="1" x14ac:dyDescent="0.4">
      <c r="A185" s="178"/>
      <c r="B185" s="76"/>
      <c r="C185" s="50"/>
      <c r="D185" s="50"/>
      <c r="E185" s="50"/>
      <c r="F185" s="179"/>
    </row>
    <row r="186" spans="1:6" s="176" customFormat="1" x14ac:dyDescent="0.4">
      <c r="A186" s="178"/>
      <c r="B186" s="76"/>
      <c r="C186" s="50"/>
      <c r="D186" s="50"/>
      <c r="E186" s="50"/>
      <c r="F186" s="179"/>
    </row>
    <row r="187" spans="1:6" s="176" customFormat="1" x14ac:dyDescent="0.4">
      <c r="A187" s="178"/>
      <c r="B187" s="76"/>
      <c r="C187" s="50"/>
      <c r="D187" s="50"/>
      <c r="E187" s="50"/>
      <c r="F187" s="179"/>
    </row>
    <row r="188" spans="1:6" s="176" customFormat="1" x14ac:dyDescent="0.4">
      <c r="A188" s="178"/>
      <c r="B188" s="76"/>
      <c r="C188" s="50"/>
      <c r="D188" s="50"/>
      <c r="E188" s="50"/>
      <c r="F188" s="179"/>
    </row>
    <row r="189" spans="1:6" s="176" customFormat="1" x14ac:dyDescent="0.4">
      <c r="A189" s="178"/>
      <c r="B189" s="76"/>
      <c r="C189" s="50"/>
      <c r="D189" s="50"/>
      <c r="E189" s="50"/>
      <c r="F189" s="179"/>
    </row>
    <row r="190" spans="1:6" s="176" customFormat="1" x14ac:dyDescent="0.4">
      <c r="A190" s="178"/>
      <c r="B190" s="76"/>
      <c r="C190" s="50"/>
      <c r="D190" s="50"/>
      <c r="E190" s="50"/>
      <c r="F190" s="179"/>
    </row>
    <row r="191" spans="1:6" s="176" customFormat="1" x14ac:dyDescent="0.4">
      <c r="A191" s="178"/>
      <c r="B191" s="76"/>
      <c r="C191" s="50"/>
      <c r="D191" s="50"/>
      <c r="E191" s="50"/>
      <c r="F191" s="179"/>
    </row>
    <row r="192" spans="1:6" s="176" customFormat="1" x14ac:dyDescent="0.4">
      <c r="A192" s="178"/>
      <c r="B192" s="76"/>
      <c r="C192" s="50"/>
      <c r="D192" s="50"/>
      <c r="E192" s="50"/>
      <c r="F192" s="179"/>
    </row>
    <row r="193" spans="1:6" s="176" customFormat="1" x14ac:dyDescent="0.4">
      <c r="A193" s="178"/>
      <c r="B193" s="76"/>
      <c r="C193" s="50"/>
      <c r="D193" s="50"/>
      <c r="E193" s="50"/>
      <c r="F193" s="179"/>
    </row>
    <row r="194" spans="1:6" s="176" customFormat="1" x14ac:dyDescent="0.4">
      <c r="A194" s="178"/>
      <c r="B194" s="76"/>
      <c r="C194" s="50"/>
      <c r="D194" s="50"/>
      <c r="E194" s="50"/>
      <c r="F194" s="179"/>
    </row>
    <row r="195" spans="1:6" s="176" customFormat="1" x14ac:dyDescent="0.4">
      <c r="A195" s="178"/>
      <c r="B195" s="76"/>
      <c r="C195" s="50"/>
      <c r="D195" s="50"/>
      <c r="E195" s="50"/>
      <c r="F195" s="179"/>
    </row>
    <row r="196" spans="1:6" s="176" customFormat="1" x14ac:dyDescent="0.4">
      <c r="A196" s="178"/>
      <c r="B196" s="76"/>
      <c r="C196" s="50"/>
      <c r="D196" s="50"/>
      <c r="E196" s="50"/>
      <c r="F196" s="179"/>
    </row>
    <row r="197" spans="1:6" s="176" customFormat="1" x14ac:dyDescent="0.4">
      <c r="A197" s="178"/>
      <c r="B197" s="76"/>
      <c r="C197" s="50"/>
      <c r="D197" s="50"/>
      <c r="E197" s="50"/>
      <c r="F197" s="179"/>
    </row>
    <row r="198" spans="1:6" s="176" customFormat="1" x14ac:dyDescent="0.4">
      <c r="A198" s="178"/>
      <c r="B198" s="76"/>
      <c r="C198" s="50"/>
      <c r="D198" s="50"/>
      <c r="E198" s="50"/>
      <c r="F198" s="179"/>
    </row>
    <row r="199" spans="1:6" s="176" customFormat="1" x14ac:dyDescent="0.4">
      <c r="A199" s="178"/>
      <c r="B199" s="76"/>
      <c r="C199" s="50"/>
      <c r="D199" s="50"/>
      <c r="E199" s="50"/>
      <c r="F199" s="179"/>
    </row>
    <row r="200" spans="1:6" s="176" customFormat="1" x14ac:dyDescent="0.4">
      <c r="A200" s="178"/>
      <c r="B200" s="76"/>
      <c r="C200" s="50"/>
      <c r="D200" s="50"/>
      <c r="E200" s="50"/>
      <c r="F200" s="179"/>
    </row>
    <row r="201" spans="1:6" s="176" customFormat="1" x14ac:dyDescent="0.4">
      <c r="A201" s="178"/>
      <c r="B201" s="76"/>
      <c r="C201" s="50"/>
      <c r="D201" s="50"/>
      <c r="E201" s="50"/>
      <c r="F201" s="179"/>
    </row>
    <row r="202" spans="1:6" s="176" customFormat="1" x14ac:dyDescent="0.4">
      <c r="A202" s="178"/>
      <c r="B202" s="76"/>
      <c r="C202" s="50"/>
      <c r="D202" s="50"/>
      <c r="E202" s="50"/>
      <c r="F202" s="179"/>
    </row>
    <row r="203" spans="1:6" s="176" customFormat="1" x14ac:dyDescent="0.4">
      <c r="A203" s="178"/>
      <c r="B203" s="76"/>
      <c r="C203" s="50"/>
      <c r="D203" s="50"/>
      <c r="E203" s="50"/>
      <c r="F203" s="179"/>
    </row>
    <row r="204" spans="1:6" s="176" customFormat="1" x14ac:dyDescent="0.4">
      <c r="A204" s="178"/>
      <c r="B204" s="76"/>
      <c r="C204" s="50"/>
      <c r="D204" s="50"/>
      <c r="E204" s="50"/>
      <c r="F204" s="179"/>
    </row>
    <row r="205" spans="1:6" s="176" customFormat="1" x14ac:dyDescent="0.4">
      <c r="A205" s="178"/>
      <c r="B205" s="76"/>
      <c r="C205" s="50"/>
      <c r="D205" s="50"/>
      <c r="E205" s="50"/>
      <c r="F205" s="179"/>
    </row>
    <row r="206" spans="1:6" s="176" customFormat="1" x14ac:dyDescent="0.4">
      <c r="A206" s="178"/>
      <c r="B206" s="76"/>
      <c r="C206" s="50"/>
      <c r="D206" s="50"/>
      <c r="E206" s="50"/>
      <c r="F206" s="179"/>
    </row>
    <row r="207" spans="1:6" s="176" customFormat="1" x14ac:dyDescent="0.4">
      <c r="A207" s="178"/>
      <c r="B207" s="76"/>
      <c r="C207" s="50"/>
      <c r="D207" s="50"/>
      <c r="E207" s="50"/>
      <c r="F207" s="179"/>
    </row>
    <row r="208" spans="1:6" s="176" customFormat="1" x14ac:dyDescent="0.4">
      <c r="A208" s="178"/>
      <c r="B208" s="76"/>
      <c r="C208" s="50"/>
      <c r="D208" s="50"/>
      <c r="E208" s="50"/>
      <c r="F208" s="179"/>
    </row>
    <row r="209" spans="1:6" s="176" customFormat="1" x14ac:dyDescent="0.4">
      <c r="A209" s="178"/>
      <c r="B209" s="76"/>
      <c r="C209" s="50"/>
      <c r="D209" s="50"/>
      <c r="E209" s="50"/>
      <c r="F209" s="179"/>
    </row>
    <row r="210" spans="1:6" s="176" customFormat="1" x14ac:dyDescent="0.4">
      <c r="A210" s="178"/>
      <c r="B210" s="76"/>
      <c r="C210" s="50"/>
      <c r="D210" s="50"/>
      <c r="E210" s="50"/>
      <c r="F210" s="179"/>
    </row>
    <row r="211" spans="1:6" s="176" customFormat="1" x14ac:dyDescent="0.4">
      <c r="A211" s="178"/>
      <c r="B211" s="76"/>
      <c r="C211" s="50"/>
      <c r="D211" s="50"/>
      <c r="E211" s="50"/>
      <c r="F211" s="179"/>
    </row>
    <row r="212" spans="1:6" s="176" customFormat="1" x14ac:dyDescent="0.4">
      <c r="A212" s="178"/>
      <c r="B212" s="76"/>
      <c r="C212" s="50"/>
      <c r="D212" s="50"/>
      <c r="E212" s="50"/>
      <c r="F212" s="179"/>
    </row>
    <row r="213" spans="1:6" s="176" customFormat="1" x14ac:dyDescent="0.4">
      <c r="A213" s="178"/>
      <c r="B213" s="76"/>
      <c r="C213" s="50"/>
      <c r="D213" s="50"/>
      <c r="E213" s="50"/>
      <c r="F213" s="179"/>
    </row>
    <row r="214" spans="1:6" s="176" customFormat="1" x14ac:dyDescent="0.4">
      <c r="A214" s="178"/>
      <c r="B214" s="76"/>
      <c r="C214" s="50"/>
      <c r="D214" s="50"/>
      <c r="E214" s="50"/>
      <c r="F214" s="179"/>
    </row>
    <row r="215" spans="1:6" s="176" customFormat="1" x14ac:dyDescent="0.4">
      <c r="A215" s="178"/>
      <c r="B215" s="76"/>
      <c r="C215" s="50"/>
      <c r="D215" s="50"/>
      <c r="E215" s="50"/>
      <c r="F215" s="179"/>
    </row>
    <row r="216" spans="1:6" s="176" customFormat="1" x14ac:dyDescent="0.4">
      <c r="A216" s="178"/>
      <c r="B216" s="76"/>
      <c r="C216" s="50"/>
      <c r="D216" s="50"/>
      <c r="E216" s="50"/>
      <c r="F216" s="179"/>
    </row>
    <row r="217" spans="1:6" s="176" customFormat="1" x14ac:dyDescent="0.4">
      <c r="A217" s="178"/>
      <c r="B217" s="76"/>
      <c r="C217" s="50"/>
      <c r="D217" s="50"/>
      <c r="E217" s="50"/>
      <c r="F217" s="179"/>
    </row>
    <row r="218" spans="1:6" s="176" customFormat="1" x14ac:dyDescent="0.4">
      <c r="A218" s="178"/>
      <c r="B218" s="76"/>
      <c r="C218" s="50"/>
      <c r="D218" s="50"/>
      <c r="E218" s="50"/>
      <c r="F218" s="179"/>
    </row>
    <row r="219" spans="1:6" s="176" customFormat="1" x14ac:dyDescent="0.4">
      <c r="A219" s="178"/>
      <c r="B219" s="76"/>
      <c r="C219" s="50"/>
      <c r="D219" s="50"/>
      <c r="E219" s="50"/>
      <c r="F219" s="179"/>
    </row>
    <row r="220" spans="1:6" s="176" customFormat="1" x14ac:dyDescent="0.4">
      <c r="A220" s="178"/>
      <c r="B220" s="76"/>
      <c r="C220" s="50"/>
      <c r="D220" s="50"/>
      <c r="E220" s="50"/>
      <c r="F220" s="179"/>
    </row>
    <row r="221" spans="1:6" s="176" customFormat="1" x14ac:dyDescent="0.4">
      <c r="A221" s="178"/>
      <c r="B221" s="76"/>
      <c r="C221" s="50"/>
      <c r="D221" s="50"/>
      <c r="E221" s="50"/>
      <c r="F221" s="179"/>
    </row>
    <row r="222" spans="1:6" s="176" customFormat="1" x14ac:dyDescent="0.4">
      <c r="A222" s="178"/>
      <c r="B222" s="76"/>
      <c r="C222" s="50"/>
      <c r="D222" s="50"/>
      <c r="E222" s="50"/>
      <c r="F222" s="179"/>
    </row>
    <row r="223" spans="1:6" s="176" customFormat="1" x14ac:dyDescent="0.4">
      <c r="A223" s="178"/>
      <c r="B223" s="76"/>
      <c r="C223" s="50"/>
      <c r="D223" s="50"/>
      <c r="E223" s="50"/>
      <c r="F223" s="179"/>
    </row>
    <row r="224" spans="1:6" s="176" customFormat="1" x14ac:dyDescent="0.4">
      <c r="A224" s="178"/>
      <c r="B224" s="76"/>
      <c r="C224" s="50"/>
      <c r="D224" s="50"/>
      <c r="E224" s="50"/>
      <c r="F224" s="179"/>
    </row>
    <row r="225" spans="1:6" s="176" customFormat="1" x14ac:dyDescent="0.4">
      <c r="A225" s="178"/>
      <c r="B225" s="76"/>
      <c r="C225" s="50"/>
      <c r="D225" s="50"/>
      <c r="E225" s="50"/>
      <c r="F225" s="179"/>
    </row>
    <row r="226" spans="1:6" s="176" customFormat="1" x14ac:dyDescent="0.4">
      <c r="A226" s="178"/>
      <c r="B226" s="76"/>
      <c r="C226" s="50"/>
      <c r="D226" s="50"/>
      <c r="E226" s="50"/>
      <c r="F226" s="179"/>
    </row>
    <row r="227" spans="1:6" s="176" customFormat="1" x14ac:dyDescent="0.4">
      <c r="A227" s="178"/>
      <c r="B227" s="76"/>
      <c r="C227" s="50"/>
      <c r="D227" s="50"/>
      <c r="E227" s="50"/>
      <c r="F227" s="179"/>
    </row>
    <row r="228" spans="1:6" s="176" customFormat="1" x14ac:dyDescent="0.4">
      <c r="A228" s="178"/>
      <c r="B228" s="76"/>
      <c r="C228" s="50"/>
      <c r="D228" s="50"/>
      <c r="E228" s="50"/>
      <c r="F228" s="179"/>
    </row>
    <row r="229" spans="1:6" s="176" customFormat="1" x14ac:dyDescent="0.4">
      <c r="A229" s="178"/>
      <c r="B229" s="76"/>
      <c r="C229" s="50"/>
      <c r="D229" s="50"/>
      <c r="E229" s="50"/>
      <c r="F229" s="179"/>
    </row>
    <row r="230" spans="1:6" s="176" customFormat="1" x14ac:dyDescent="0.4">
      <c r="A230" s="178"/>
      <c r="B230" s="76"/>
      <c r="C230" s="50"/>
      <c r="D230" s="50"/>
      <c r="E230" s="50"/>
      <c r="F230" s="179"/>
    </row>
    <row r="231" spans="1:6" s="176" customFormat="1" x14ac:dyDescent="0.4">
      <c r="A231" s="178"/>
      <c r="B231" s="76"/>
      <c r="C231" s="50"/>
      <c r="D231" s="50"/>
      <c r="E231" s="50"/>
      <c r="F231" s="179"/>
    </row>
    <row r="232" spans="1:6" s="176" customFormat="1" x14ac:dyDescent="0.4">
      <c r="A232" s="178"/>
      <c r="B232" s="76"/>
      <c r="C232" s="50"/>
      <c r="D232" s="50"/>
      <c r="E232" s="50"/>
      <c r="F232" s="179"/>
    </row>
    <row r="233" spans="1:6" s="176" customFormat="1" x14ac:dyDescent="0.4">
      <c r="A233" s="178"/>
      <c r="B233" s="76"/>
      <c r="C233" s="50"/>
      <c r="D233" s="50"/>
      <c r="E233" s="50"/>
      <c r="F233" s="179"/>
    </row>
    <row r="234" spans="1:6" s="176" customFormat="1" x14ac:dyDescent="0.4">
      <c r="A234" s="178"/>
      <c r="B234" s="76"/>
      <c r="C234" s="50"/>
      <c r="D234" s="50"/>
      <c r="E234" s="50"/>
      <c r="F234" s="179"/>
    </row>
    <row r="235" spans="1:6" s="176" customFormat="1" x14ac:dyDescent="0.4">
      <c r="A235" s="178"/>
      <c r="B235" s="76"/>
      <c r="C235" s="50"/>
      <c r="D235" s="50"/>
      <c r="E235" s="50"/>
      <c r="F235" s="179"/>
    </row>
    <row r="236" spans="1:6" s="176" customFormat="1" x14ac:dyDescent="0.4">
      <c r="A236" s="178"/>
      <c r="B236" s="76"/>
      <c r="C236" s="50"/>
      <c r="D236" s="50"/>
      <c r="E236" s="50"/>
      <c r="F236" s="179"/>
    </row>
    <row r="237" spans="1:6" s="176" customFormat="1" x14ac:dyDescent="0.4">
      <c r="A237" s="178"/>
      <c r="B237" s="76"/>
      <c r="C237" s="50"/>
      <c r="D237" s="50"/>
      <c r="E237" s="50"/>
      <c r="F237" s="179"/>
    </row>
    <row r="238" spans="1:6" s="176" customFormat="1" x14ac:dyDescent="0.4">
      <c r="A238" s="178"/>
      <c r="B238" s="76"/>
      <c r="C238" s="50"/>
      <c r="D238" s="50"/>
      <c r="E238" s="50"/>
      <c r="F238" s="179"/>
    </row>
    <row r="239" spans="1:6" s="176" customFormat="1" x14ac:dyDescent="0.4">
      <c r="A239" s="178"/>
      <c r="B239" s="76"/>
      <c r="C239" s="50"/>
      <c r="D239" s="50"/>
      <c r="E239" s="50"/>
      <c r="F239" s="179"/>
    </row>
    <row r="240" spans="1:6" s="176" customFormat="1" x14ac:dyDescent="0.4">
      <c r="A240" s="178"/>
      <c r="B240" s="76"/>
      <c r="C240" s="50"/>
      <c r="D240" s="50"/>
      <c r="E240" s="50"/>
      <c r="F240" s="179"/>
    </row>
    <row r="241" spans="1:6" s="176" customFormat="1" x14ac:dyDescent="0.4">
      <c r="A241" s="178"/>
      <c r="B241" s="76"/>
      <c r="C241" s="50"/>
      <c r="D241" s="50"/>
      <c r="E241" s="50"/>
      <c r="F241" s="179"/>
    </row>
    <row r="242" spans="1:6" s="176" customFormat="1" x14ac:dyDescent="0.4">
      <c r="A242" s="178"/>
      <c r="B242" s="76"/>
      <c r="C242" s="50"/>
      <c r="D242" s="50"/>
      <c r="E242" s="50"/>
      <c r="F242" s="179"/>
    </row>
    <row r="243" spans="1:6" s="176" customFormat="1" x14ac:dyDescent="0.4">
      <c r="A243" s="178"/>
      <c r="B243" s="76"/>
      <c r="C243" s="50"/>
      <c r="D243" s="50"/>
      <c r="E243" s="50"/>
      <c r="F243" s="179"/>
    </row>
    <row r="244" spans="1:6" s="176" customFormat="1" x14ac:dyDescent="0.4">
      <c r="A244" s="178"/>
      <c r="B244" s="76"/>
      <c r="C244" s="50"/>
      <c r="D244" s="50"/>
      <c r="E244" s="50"/>
      <c r="F244" s="179"/>
    </row>
    <row r="245" spans="1:6" s="176" customFormat="1" x14ac:dyDescent="0.4">
      <c r="A245" s="178"/>
      <c r="B245" s="76"/>
      <c r="C245" s="50"/>
      <c r="D245" s="50"/>
      <c r="E245" s="50"/>
      <c r="F245" s="179"/>
    </row>
    <row r="246" spans="1:6" s="176" customFormat="1" x14ac:dyDescent="0.4">
      <c r="A246" s="178"/>
      <c r="B246" s="76"/>
      <c r="C246" s="50"/>
      <c r="D246" s="50"/>
      <c r="E246" s="50"/>
      <c r="F246" s="179"/>
    </row>
    <row r="247" spans="1:6" s="176" customFormat="1" x14ac:dyDescent="0.4">
      <c r="A247" s="178"/>
      <c r="B247" s="76"/>
      <c r="C247" s="50"/>
      <c r="D247" s="50"/>
      <c r="E247" s="50"/>
      <c r="F247" s="179"/>
    </row>
    <row r="248" spans="1:6" s="176" customFormat="1" x14ac:dyDescent="0.4">
      <c r="A248" s="178"/>
      <c r="B248" s="76"/>
      <c r="C248" s="50"/>
      <c r="D248" s="50"/>
      <c r="E248" s="50"/>
      <c r="F248" s="179"/>
    </row>
    <row r="249" spans="1:6" s="176" customFormat="1" x14ac:dyDescent="0.4">
      <c r="A249" s="178"/>
      <c r="B249" s="76"/>
      <c r="C249" s="50"/>
      <c r="D249" s="50"/>
      <c r="E249" s="50"/>
      <c r="F249" s="179"/>
    </row>
    <row r="250" spans="1:6" s="176" customFormat="1" x14ac:dyDescent="0.4">
      <c r="A250" s="178"/>
      <c r="B250" s="76"/>
      <c r="C250" s="50"/>
      <c r="D250" s="50"/>
      <c r="E250" s="50"/>
      <c r="F250" s="179"/>
    </row>
    <row r="251" spans="1:6" s="176" customFormat="1" x14ac:dyDescent="0.4">
      <c r="A251" s="178"/>
      <c r="B251" s="76"/>
      <c r="C251" s="50"/>
      <c r="D251" s="50"/>
      <c r="E251" s="50"/>
      <c r="F251" s="179"/>
    </row>
    <row r="252" spans="1:6" s="176" customFormat="1" x14ac:dyDescent="0.4">
      <c r="A252" s="178"/>
      <c r="B252" s="76"/>
      <c r="C252" s="50"/>
      <c r="D252" s="50"/>
      <c r="E252" s="50"/>
      <c r="F252" s="179"/>
    </row>
    <row r="253" spans="1:6" s="176" customFormat="1" x14ac:dyDescent="0.4">
      <c r="A253" s="178"/>
      <c r="B253" s="76"/>
      <c r="C253" s="50"/>
      <c r="D253" s="50"/>
      <c r="E253" s="50"/>
      <c r="F253" s="179"/>
    </row>
    <row r="254" spans="1:6" s="176" customFormat="1" x14ac:dyDescent="0.4">
      <c r="A254" s="178"/>
      <c r="B254" s="76"/>
      <c r="C254" s="50"/>
      <c r="D254" s="50"/>
      <c r="E254" s="50"/>
      <c r="F254" s="179"/>
    </row>
    <row r="255" spans="1:6" s="176" customFormat="1" x14ac:dyDescent="0.4">
      <c r="A255" s="178"/>
      <c r="B255" s="76"/>
      <c r="C255" s="50"/>
      <c r="D255" s="50"/>
      <c r="E255" s="50"/>
      <c r="F255" s="179"/>
    </row>
    <row r="256" spans="1:6" s="176" customFormat="1" x14ac:dyDescent="0.4">
      <c r="A256" s="178"/>
      <c r="B256" s="76"/>
      <c r="C256" s="50"/>
      <c r="D256" s="50"/>
      <c r="E256" s="50"/>
      <c r="F256" s="179"/>
    </row>
    <row r="257" spans="1:6" s="176" customFormat="1" x14ac:dyDescent="0.4">
      <c r="A257" s="178"/>
      <c r="B257" s="76"/>
      <c r="C257" s="50"/>
      <c r="D257" s="50"/>
      <c r="E257" s="50"/>
      <c r="F257" s="179"/>
    </row>
    <row r="258" spans="1:6" s="176" customFormat="1" x14ac:dyDescent="0.4">
      <c r="A258" s="178"/>
      <c r="B258" s="76"/>
      <c r="C258" s="50"/>
      <c r="D258" s="50"/>
      <c r="E258" s="50"/>
      <c r="F258" s="179"/>
    </row>
    <row r="259" spans="1:6" s="176" customFormat="1" x14ac:dyDescent="0.4">
      <c r="A259" s="178"/>
      <c r="B259" s="76"/>
      <c r="C259" s="50"/>
      <c r="D259" s="50"/>
      <c r="E259" s="50"/>
      <c r="F259" s="179"/>
    </row>
    <row r="260" spans="1:6" s="176" customFormat="1" x14ac:dyDescent="0.4">
      <c r="A260" s="178"/>
      <c r="B260" s="76"/>
      <c r="C260" s="50"/>
      <c r="D260" s="50"/>
      <c r="E260" s="50"/>
      <c r="F260" s="179"/>
    </row>
    <row r="261" spans="1:6" s="176" customFormat="1" x14ac:dyDescent="0.4">
      <c r="A261" s="178"/>
      <c r="B261" s="76"/>
      <c r="C261" s="50"/>
      <c r="D261" s="50"/>
      <c r="E261" s="50"/>
      <c r="F261" s="179"/>
    </row>
    <row r="262" spans="1:6" s="176" customFormat="1" x14ac:dyDescent="0.4">
      <c r="A262" s="178"/>
      <c r="B262" s="76"/>
      <c r="C262" s="50"/>
      <c r="D262" s="50"/>
      <c r="E262" s="50"/>
      <c r="F262" s="179"/>
    </row>
    <row r="263" spans="1:6" s="176" customFormat="1" x14ac:dyDescent="0.4">
      <c r="A263" s="178"/>
      <c r="B263" s="76"/>
      <c r="C263" s="50"/>
      <c r="D263" s="50"/>
      <c r="E263" s="50"/>
      <c r="F263" s="179"/>
    </row>
    <row r="264" spans="1:6" s="176" customFormat="1" x14ac:dyDescent="0.4">
      <c r="A264" s="178"/>
      <c r="B264" s="76"/>
      <c r="C264" s="50"/>
      <c r="D264" s="50"/>
      <c r="E264" s="50"/>
      <c r="F264" s="179"/>
    </row>
    <row r="265" spans="1:6" s="176" customFormat="1" x14ac:dyDescent="0.4">
      <c r="A265" s="178"/>
      <c r="B265" s="76"/>
      <c r="C265" s="50"/>
      <c r="D265" s="50"/>
      <c r="E265" s="50"/>
      <c r="F265" s="179"/>
    </row>
    <row r="266" spans="1:6" s="176" customFormat="1" x14ac:dyDescent="0.4">
      <c r="A266" s="178"/>
      <c r="B266" s="76"/>
      <c r="C266" s="50"/>
      <c r="D266" s="50"/>
      <c r="E266" s="50"/>
      <c r="F266" s="179"/>
    </row>
    <row r="267" spans="1:6" s="176" customFormat="1" x14ac:dyDescent="0.4">
      <c r="A267" s="178"/>
      <c r="B267" s="76"/>
      <c r="C267" s="50"/>
      <c r="D267" s="50"/>
      <c r="E267" s="50"/>
      <c r="F267" s="179"/>
    </row>
    <row r="268" spans="1:6" s="176" customFormat="1" x14ac:dyDescent="0.4">
      <c r="A268" s="178"/>
      <c r="B268" s="76"/>
      <c r="C268" s="50"/>
      <c r="D268" s="50"/>
      <c r="E268" s="50"/>
      <c r="F268" s="179"/>
    </row>
    <row r="269" spans="1:6" s="176" customFormat="1" x14ac:dyDescent="0.4">
      <c r="A269" s="178"/>
      <c r="B269" s="76"/>
      <c r="C269" s="50"/>
      <c r="D269" s="50"/>
      <c r="E269" s="50"/>
      <c r="F269" s="179"/>
    </row>
    <row r="270" spans="1:6" s="176" customFormat="1" x14ac:dyDescent="0.4">
      <c r="A270" s="178"/>
      <c r="B270" s="76"/>
      <c r="C270" s="50"/>
      <c r="D270" s="50"/>
      <c r="E270" s="50"/>
      <c r="F270" s="179"/>
    </row>
    <row r="271" spans="1:6" s="176" customFormat="1" x14ac:dyDescent="0.4">
      <c r="A271" s="178"/>
      <c r="B271" s="76"/>
      <c r="C271" s="50"/>
      <c r="D271" s="50"/>
      <c r="E271" s="50"/>
      <c r="F271" s="179"/>
    </row>
    <row r="272" spans="1:6" s="176" customFormat="1" x14ac:dyDescent="0.4">
      <c r="A272" s="178"/>
      <c r="B272" s="76"/>
      <c r="C272" s="50"/>
      <c r="D272" s="50"/>
      <c r="E272" s="50"/>
      <c r="F272" s="179"/>
    </row>
    <row r="273" spans="1:6" s="176" customFormat="1" x14ac:dyDescent="0.4">
      <c r="A273" s="178"/>
      <c r="B273" s="76"/>
      <c r="C273" s="50"/>
      <c r="D273" s="50"/>
      <c r="E273" s="50"/>
      <c r="F273" s="179"/>
    </row>
    <row r="274" spans="1:6" s="176" customFormat="1" x14ac:dyDescent="0.4">
      <c r="A274" s="178"/>
      <c r="B274" s="76"/>
      <c r="C274" s="50"/>
      <c r="D274" s="50"/>
      <c r="E274" s="50"/>
      <c r="F274" s="179"/>
    </row>
    <row r="275" spans="1:6" s="176" customFormat="1" x14ac:dyDescent="0.4">
      <c r="A275" s="178"/>
      <c r="B275" s="76"/>
      <c r="C275" s="50"/>
      <c r="D275" s="50"/>
      <c r="E275" s="50"/>
      <c r="F275" s="179"/>
    </row>
    <row r="276" spans="1:6" s="176" customFormat="1" x14ac:dyDescent="0.4">
      <c r="A276" s="178"/>
      <c r="B276" s="76"/>
      <c r="C276" s="50"/>
      <c r="D276" s="50"/>
      <c r="E276" s="50"/>
      <c r="F276" s="179"/>
    </row>
    <row r="277" spans="1:6" s="176" customFormat="1" x14ac:dyDescent="0.4">
      <c r="A277" s="178"/>
      <c r="B277" s="76"/>
      <c r="C277" s="50"/>
      <c r="D277" s="50"/>
      <c r="E277" s="50"/>
      <c r="F277" s="179"/>
    </row>
    <row r="278" spans="1:6" s="176" customFormat="1" x14ac:dyDescent="0.4">
      <c r="A278" s="178"/>
      <c r="B278" s="76"/>
      <c r="C278" s="50"/>
      <c r="D278" s="50"/>
      <c r="E278" s="50"/>
      <c r="F278" s="179"/>
    </row>
    <row r="279" spans="1:6" s="176" customFormat="1" x14ac:dyDescent="0.4">
      <c r="A279" s="178"/>
      <c r="B279" s="76"/>
      <c r="C279" s="50"/>
      <c r="D279" s="50"/>
      <c r="E279" s="50"/>
      <c r="F279" s="179"/>
    </row>
    <row r="280" spans="1:6" s="176" customFormat="1" x14ac:dyDescent="0.4">
      <c r="A280" s="178"/>
      <c r="B280" s="76"/>
      <c r="C280" s="50"/>
      <c r="D280" s="50"/>
      <c r="E280" s="50"/>
      <c r="F280" s="179"/>
    </row>
    <row r="281" spans="1:6" s="176" customFormat="1" x14ac:dyDescent="0.4">
      <c r="A281" s="178"/>
      <c r="B281" s="76"/>
      <c r="C281" s="50"/>
      <c r="D281" s="50"/>
      <c r="E281" s="50"/>
      <c r="F281" s="179"/>
    </row>
    <row r="282" spans="1:6" s="176" customFormat="1" x14ac:dyDescent="0.4">
      <c r="A282" s="178"/>
      <c r="B282" s="76"/>
      <c r="C282" s="50"/>
      <c r="D282" s="50"/>
      <c r="E282" s="50"/>
      <c r="F282" s="179"/>
    </row>
    <row r="283" spans="1:6" s="176" customFormat="1" x14ac:dyDescent="0.4">
      <c r="A283" s="178"/>
      <c r="B283" s="76"/>
      <c r="C283" s="50"/>
      <c r="D283" s="50"/>
      <c r="E283" s="50"/>
      <c r="F283" s="179"/>
    </row>
    <row r="284" spans="1:6" s="176" customFormat="1" x14ac:dyDescent="0.4">
      <c r="A284" s="178"/>
      <c r="B284" s="76"/>
      <c r="C284" s="50"/>
      <c r="D284" s="50"/>
      <c r="E284" s="50"/>
      <c r="F284" s="179"/>
    </row>
    <row r="285" spans="1:6" s="176" customFormat="1" x14ac:dyDescent="0.4">
      <c r="A285" s="178"/>
      <c r="B285" s="76"/>
      <c r="C285" s="50"/>
      <c r="D285" s="50"/>
      <c r="E285" s="50"/>
      <c r="F285" s="179"/>
    </row>
    <row r="286" spans="1:6" s="176" customFormat="1" x14ac:dyDescent="0.4">
      <c r="A286" s="178"/>
      <c r="B286" s="76"/>
      <c r="C286" s="50"/>
      <c r="D286" s="50"/>
      <c r="E286" s="50"/>
      <c r="F286" s="179"/>
    </row>
    <row r="287" spans="1:6" s="176" customFormat="1" x14ac:dyDescent="0.4">
      <c r="A287" s="178"/>
      <c r="B287" s="76"/>
      <c r="C287" s="50"/>
      <c r="D287" s="50"/>
      <c r="E287" s="50"/>
      <c r="F287" s="179"/>
    </row>
    <row r="288" spans="1:6" s="176" customFormat="1" x14ac:dyDescent="0.4">
      <c r="A288" s="178"/>
      <c r="B288" s="76"/>
      <c r="C288" s="50"/>
      <c r="D288" s="50"/>
      <c r="E288" s="50"/>
      <c r="F288" s="179"/>
    </row>
    <row r="289" spans="1:6" s="176" customFormat="1" x14ac:dyDescent="0.4">
      <c r="A289" s="178"/>
      <c r="B289" s="76"/>
      <c r="C289" s="50"/>
      <c r="D289" s="50"/>
      <c r="E289" s="50"/>
      <c r="F289" s="179"/>
    </row>
    <row r="290" spans="1:6" s="176" customFormat="1" x14ac:dyDescent="0.4">
      <c r="A290" s="178"/>
      <c r="B290" s="76"/>
      <c r="C290" s="50"/>
      <c r="D290" s="50"/>
      <c r="E290" s="50"/>
      <c r="F290" s="179"/>
    </row>
    <row r="291" spans="1:6" s="176" customFormat="1" x14ac:dyDescent="0.4">
      <c r="A291" s="178"/>
      <c r="B291" s="76"/>
      <c r="C291" s="50"/>
      <c r="D291" s="50"/>
      <c r="E291" s="50"/>
      <c r="F291" s="179"/>
    </row>
    <row r="292" spans="1:6" s="176" customFormat="1" x14ac:dyDescent="0.4">
      <c r="A292" s="178"/>
      <c r="B292" s="76"/>
      <c r="C292" s="50"/>
      <c r="D292" s="50"/>
      <c r="E292" s="50"/>
      <c r="F292" s="179"/>
    </row>
    <row r="293" spans="1:6" s="176" customFormat="1" x14ac:dyDescent="0.4">
      <c r="A293" s="178"/>
      <c r="B293" s="76"/>
      <c r="C293" s="50"/>
      <c r="D293" s="50"/>
      <c r="E293" s="50"/>
      <c r="F293" s="179"/>
    </row>
    <row r="294" spans="1:6" s="176" customFormat="1" x14ac:dyDescent="0.4">
      <c r="A294" s="178"/>
      <c r="B294" s="76"/>
      <c r="C294" s="50"/>
      <c r="D294" s="50"/>
      <c r="E294" s="50"/>
      <c r="F294" s="179"/>
    </row>
    <row r="295" spans="1:6" s="176" customFormat="1" x14ac:dyDescent="0.4">
      <c r="A295" s="178"/>
      <c r="B295" s="76"/>
      <c r="C295" s="50"/>
      <c r="D295" s="50"/>
      <c r="E295" s="50"/>
      <c r="F295" s="179"/>
    </row>
    <row r="296" spans="1:6" s="176" customFormat="1" x14ac:dyDescent="0.4">
      <c r="A296" s="178"/>
      <c r="B296" s="76"/>
      <c r="C296" s="50"/>
      <c r="D296" s="50"/>
      <c r="E296" s="50"/>
      <c r="F296" s="179"/>
    </row>
    <row r="297" spans="1:6" s="176" customFormat="1" x14ac:dyDescent="0.4">
      <c r="A297" s="178"/>
      <c r="B297" s="76"/>
      <c r="C297" s="50"/>
      <c r="D297" s="50"/>
      <c r="E297" s="50"/>
      <c r="F297" s="179"/>
    </row>
    <row r="298" spans="1:6" s="176" customFormat="1" x14ac:dyDescent="0.4">
      <c r="A298" s="178"/>
      <c r="B298" s="76"/>
      <c r="C298" s="50"/>
      <c r="D298" s="50"/>
      <c r="E298" s="50"/>
      <c r="F298" s="179"/>
    </row>
    <row r="299" spans="1:6" s="176" customFormat="1" x14ac:dyDescent="0.4">
      <c r="A299" s="178"/>
      <c r="B299" s="76"/>
      <c r="C299" s="50"/>
      <c r="D299" s="50"/>
      <c r="E299" s="50"/>
      <c r="F299" s="179"/>
    </row>
    <row r="300" spans="1:6" s="176" customFormat="1" x14ac:dyDescent="0.4">
      <c r="A300" s="178"/>
      <c r="B300" s="76"/>
      <c r="C300" s="50"/>
      <c r="D300" s="50"/>
      <c r="E300" s="50"/>
      <c r="F300" s="179"/>
    </row>
    <row r="301" spans="1:6" s="176" customFormat="1" x14ac:dyDescent="0.4">
      <c r="A301" s="178"/>
      <c r="B301" s="76"/>
      <c r="C301" s="50"/>
      <c r="D301" s="50"/>
      <c r="E301" s="50"/>
      <c r="F301" s="179"/>
    </row>
    <row r="302" spans="1:6" s="176" customFormat="1" x14ac:dyDescent="0.4">
      <c r="A302" s="178"/>
      <c r="B302" s="76"/>
      <c r="C302" s="50"/>
      <c r="D302" s="50"/>
      <c r="E302" s="50"/>
      <c r="F302" s="179"/>
    </row>
    <row r="303" spans="1:6" s="176" customFormat="1" x14ac:dyDescent="0.4">
      <c r="A303" s="178"/>
      <c r="B303" s="76"/>
      <c r="C303" s="50"/>
      <c r="D303" s="50"/>
      <c r="E303" s="50"/>
      <c r="F303" s="179"/>
    </row>
    <row r="304" spans="1:6" s="176" customFormat="1" x14ac:dyDescent="0.4">
      <c r="A304" s="178"/>
      <c r="B304" s="76"/>
      <c r="C304" s="50"/>
      <c r="D304" s="50"/>
      <c r="E304" s="50"/>
      <c r="F304" s="179"/>
    </row>
    <row r="305" spans="1:6" s="176" customFormat="1" x14ac:dyDescent="0.4">
      <c r="A305" s="178"/>
      <c r="B305" s="76"/>
      <c r="C305" s="50"/>
      <c r="D305" s="50"/>
      <c r="E305" s="50"/>
      <c r="F305" s="179"/>
    </row>
    <row r="306" spans="1:6" s="176" customFormat="1" x14ac:dyDescent="0.4">
      <c r="A306" s="178"/>
      <c r="B306" s="76"/>
      <c r="C306" s="50"/>
      <c r="D306" s="50"/>
      <c r="E306" s="50"/>
      <c r="F306" s="179"/>
    </row>
    <row r="307" spans="1:6" s="176" customFormat="1" x14ac:dyDescent="0.4">
      <c r="A307" s="178"/>
      <c r="B307" s="76"/>
      <c r="C307" s="50"/>
      <c r="D307" s="50"/>
      <c r="E307" s="50"/>
      <c r="F307" s="179"/>
    </row>
    <row r="308" spans="1:6" s="176" customFormat="1" x14ac:dyDescent="0.4">
      <c r="A308" s="178"/>
      <c r="B308" s="76"/>
      <c r="C308" s="50"/>
      <c r="D308" s="50"/>
      <c r="E308" s="50"/>
      <c r="F308" s="179"/>
    </row>
    <row r="309" spans="1:6" s="176" customFormat="1" x14ac:dyDescent="0.4">
      <c r="A309" s="178"/>
      <c r="B309" s="76"/>
      <c r="C309" s="50"/>
      <c r="D309" s="50"/>
      <c r="E309" s="50"/>
      <c r="F309" s="179"/>
    </row>
    <row r="310" spans="1:6" s="176" customFormat="1" x14ac:dyDescent="0.4">
      <c r="A310" s="178"/>
      <c r="B310" s="76"/>
      <c r="C310" s="50"/>
      <c r="D310" s="50"/>
      <c r="E310" s="50"/>
      <c r="F310" s="179"/>
    </row>
    <row r="311" spans="1:6" s="176" customFormat="1" x14ac:dyDescent="0.4">
      <c r="A311" s="178"/>
      <c r="B311" s="76"/>
      <c r="C311" s="50"/>
      <c r="D311" s="50"/>
      <c r="E311" s="50"/>
      <c r="F311" s="179"/>
    </row>
    <row r="312" spans="1:6" s="176" customFormat="1" x14ac:dyDescent="0.4">
      <c r="A312" s="178"/>
      <c r="B312" s="76"/>
      <c r="C312" s="50"/>
      <c r="D312" s="50"/>
      <c r="E312" s="50"/>
      <c r="F312" s="179"/>
    </row>
    <row r="313" spans="1:6" s="176" customFormat="1" x14ac:dyDescent="0.4">
      <c r="A313" s="178"/>
      <c r="B313" s="76"/>
      <c r="C313" s="50"/>
      <c r="D313" s="50"/>
      <c r="E313" s="50"/>
      <c r="F313" s="179"/>
    </row>
    <row r="314" spans="1:6" s="176" customFormat="1" x14ac:dyDescent="0.4">
      <c r="A314" s="178"/>
      <c r="B314" s="76"/>
      <c r="C314" s="50"/>
      <c r="D314" s="50"/>
      <c r="E314" s="50"/>
      <c r="F314" s="179"/>
    </row>
    <row r="315" spans="1:6" s="176" customFormat="1" x14ac:dyDescent="0.4">
      <c r="A315" s="178"/>
      <c r="B315" s="76"/>
      <c r="C315" s="50"/>
      <c r="D315" s="50"/>
      <c r="E315" s="50"/>
      <c r="F315" s="179"/>
    </row>
    <row r="316" spans="1:6" s="176" customFormat="1" x14ac:dyDescent="0.4">
      <c r="A316" s="178"/>
      <c r="B316" s="76"/>
      <c r="C316" s="50"/>
      <c r="D316" s="50"/>
      <c r="E316" s="50"/>
      <c r="F316" s="179"/>
    </row>
    <row r="317" spans="1:6" s="176" customFormat="1" x14ac:dyDescent="0.4">
      <c r="A317" s="178"/>
      <c r="B317" s="76"/>
      <c r="C317" s="50"/>
      <c r="D317" s="50"/>
      <c r="E317" s="50"/>
      <c r="F317" s="179"/>
    </row>
    <row r="318" spans="1:6" s="176" customFormat="1" x14ac:dyDescent="0.4">
      <c r="A318" s="178"/>
      <c r="B318" s="76"/>
      <c r="C318" s="50"/>
      <c r="D318" s="50"/>
      <c r="E318" s="50"/>
      <c r="F318" s="179"/>
    </row>
    <row r="319" spans="1:6" s="176" customFormat="1" x14ac:dyDescent="0.4">
      <c r="A319" s="178"/>
      <c r="B319" s="76"/>
      <c r="C319" s="50"/>
      <c r="D319" s="50"/>
      <c r="E319" s="50"/>
      <c r="F319" s="179"/>
    </row>
    <row r="320" spans="1:6" s="176" customFormat="1" x14ac:dyDescent="0.4">
      <c r="A320" s="178"/>
      <c r="B320" s="76"/>
      <c r="C320" s="50"/>
      <c r="D320" s="50"/>
      <c r="E320" s="50"/>
      <c r="F320" s="179"/>
    </row>
    <row r="321" spans="1:6" s="176" customFormat="1" x14ac:dyDescent="0.4">
      <c r="A321" s="178"/>
      <c r="B321" s="76"/>
      <c r="C321" s="50"/>
      <c r="D321" s="50"/>
      <c r="E321" s="50"/>
      <c r="F321" s="179"/>
    </row>
    <row r="322" spans="1:6" s="176" customFormat="1" x14ac:dyDescent="0.4">
      <c r="A322" s="178"/>
      <c r="B322" s="76"/>
      <c r="C322" s="50"/>
      <c r="D322" s="50"/>
      <c r="E322" s="50"/>
      <c r="F322" s="179"/>
    </row>
    <row r="323" spans="1:6" s="176" customFormat="1" x14ac:dyDescent="0.4">
      <c r="A323" s="178"/>
      <c r="B323" s="76"/>
      <c r="C323" s="50"/>
      <c r="D323" s="50"/>
      <c r="E323" s="50"/>
      <c r="F323" s="179"/>
    </row>
    <row r="324" spans="1:6" s="176" customFormat="1" x14ac:dyDescent="0.4">
      <c r="A324" s="178"/>
      <c r="B324" s="76"/>
      <c r="C324" s="50"/>
      <c r="D324" s="50"/>
      <c r="E324" s="50"/>
      <c r="F324" s="179"/>
    </row>
    <row r="325" spans="1:6" s="176" customFormat="1" x14ac:dyDescent="0.4">
      <c r="A325" s="178"/>
      <c r="B325" s="76"/>
      <c r="C325" s="50"/>
      <c r="D325" s="50"/>
      <c r="E325" s="50"/>
      <c r="F325" s="179"/>
    </row>
    <row r="326" spans="1:6" s="176" customFormat="1" x14ac:dyDescent="0.4">
      <c r="A326" s="178"/>
      <c r="B326" s="76"/>
      <c r="C326" s="50"/>
      <c r="D326" s="50"/>
      <c r="E326" s="50"/>
      <c r="F326" s="179"/>
    </row>
    <row r="327" spans="1:6" s="176" customFormat="1" x14ac:dyDescent="0.4">
      <c r="A327" s="178"/>
      <c r="B327" s="76"/>
      <c r="C327" s="50"/>
      <c r="D327" s="50"/>
      <c r="E327" s="50"/>
      <c r="F327" s="179"/>
    </row>
    <row r="328" spans="1:6" s="176" customFormat="1" x14ac:dyDescent="0.4">
      <c r="A328" s="178"/>
      <c r="B328" s="76"/>
      <c r="C328" s="50"/>
      <c r="D328" s="50"/>
      <c r="E328" s="50"/>
      <c r="F328" s="179"/>
    </row>
    <row r="329" spans="1:6" s="176" customFormat="1" x14ac:dyDescent="0.4">
      <c r="A329" s="178"/>
      <c r="B329" s="76"/>
      <c r="C329" s="50"/>
      <c r="D329" s="50"/>
      <c r="E329" s="50"/>
      <c r="F329" s="179"/>
    </row>
    <row r="330" spans="1:6" s="176" customFormat="1" x14ac:dyDescent="0.4">
      <c r="A330" s="178"/>
      <c r="B330" s="76"/>
      <c r="C330" s="50"/>
      <c r="D330" s="50"/>
      <c r="E330" s="50"/>
      <c r="F330" s="179"/>
    </row>
    <row r="331" spans="1:6" s="176" customFormat="1" x14ac:dyDescent="0.4">
      <c r="A331" s="178"/>
      <c r="B331" s="76"/>
      <c r="C331" s="50"/>
      <c r="D331" s="50"/>
      <c r="E331" s="50"/>
      <c r="F331" s="179"/>
    </row>
    <row r="332" spans="1:6" s="176" customFormat="1" x14ac:dyDescent="0.4">
      <c r="A332" s="178"/>
      <c r="B332" s="76"/>
      <c r="C332" s="50"/>
      <c r="D332" s="50"/>
      <c r="E332" s="50"/>
      <c r="F332" s="179"/>
    </row>
    <row r="333" spans="1:6" s="176" customFormat="1" x14ac:dyDescent="0.4">
      <c r="A333" s="178"/>
      <c r="B333" s="76"/>
      <c r="C333" s="50"/>
      <c r="D333" s="50"/>
      <c r="E333" s="50"/>
      <c r="F333" s="179"/>
    </row>
    <row r="334" spans="1:6" s="176" customFormat="1" x14ac:dyDescent="0.4">
      <c r="A334" s="178"/>
      <c r="B334" s="76"/>
      <c r="C334" s="50"/>
      <c r="D334" s="50"/>
      <c r="E334" s="50"/>
      <c r="F334" s="179"/>
    </row>
    <row r="335" spans="1:6" s="176" customFormat="1" x14ac:dyDescent="0.4">
      <c r="A335" s="178"/>
      <c r="B335" s="76"/>
      <c r="C335" s="50"/>
      <c r="D335" s="50"/>
      <c r="E335" s="50"/>
      <c r="F335" s="179"/>
    </row>
    <row r="336" spans="1:6" s="176" customFormat="1" x14ac:dyDescent="0.4">
      <c r="A336" s="178"/>
      <c r="B336" s="76"/>
      <c r="C336" s="50"/>
      <c r="D336" s="50"/>
      <c r="E336" s="50"/>
      <c r="F336" s="179"/>
    </row>
    <row r="337" spans="1:6" s="176" customFormat="1" x14ac:dyDescent="0.4">
      <c r="A337" s="178"/>
      <c r="B337" s="76"/>
      <c r="C337" s="50"/>
      <c r="D337" s="50"/>
      <c r="E337" s="50"/>
      <c r="F337" s="179"/>
    </row>
    <row r="338" spans="1:6" s="176" customFormat="1" x14ac:dyDescent="0.4">
      <c r="A338" s="178"/>
      <c r="B338" s="76"/>
      <c r="C338" s="50"/>
      <c r="D338" s="50"/>
      <c r="E338" s="50"/>
      <c r="F338" s="179"/>
    </row>
    <row r="339" spans="1:6" s="176" customFormat="1" x14ac:dyDescent="0.4">
      <c r="A339" s="178"/>
      <c r="B339" s="76"/>
      <c r="C339" s="50"/>
      <c r="D339" s="50"/>
      <c r="E339" s="50"/>
      <c r="F339" s="179"/>
    </row>
    <row r="340" spans="1:6" s="176" customFormat="1" x14ac:dyDescent="0.4">
      <c r="A340" s="178"/>
      <c r="B340" s="76"/>
      <c r="C340" s="50"/>
      <c r="D340" s="50"/>
      <c r="E340" s="50"/>
      <c r="F340" s="179"/>
    </row>
    <row r="341" spans="1:6" s="176" customFormat="1" x14ac:dyDescent="0.4">
      <c r="A341" s="178"/>
      <c r="B341" s="76"/>
      <c r="C341" s="50"/>
      <c r="D341" s="50"/>
      <c r="E341" s="50"/>
      <c r="F341" s="179"/>
    </row>
    <row r="342" spans="1:6" s="176" customFormat="1" x14ac:dyDescent="0.4">
      <c r="A342" s="178"/>
      <c r="B342" s="76"/>
      <c r="C342" s="50"/>
      <c r="D342" s="50"/>
      <c r="E342" s="50"/>
      <c r="F342" s="179"/>
    </row>
    <row r="343" spans="1:6" s="176" customFormat="1" x14ac:dyDescent="0.4">
      <c r="A343" s="178"/>
      <c r="B343" s="76"/>
      <c r="C343" s="50"/>
      <c r="D343" s="50"/>
      <c r="E343" s="50"/>
      <c r="F343" s="179"/>
    </row>
    <row r="344" spans="1:6" s="176" customFormat="1" x14ac:dyDescent="0.4">
      <c r="A344" s="178"/>
      <c r="B344" s="76"/>
      <c r="C344" s="50"/>
      <c r="D344" s="50"/>
      <c r="E344" s="50"/>
      <c r="F344" s="179"/>
    </row>
    <row r="345" spans="1:6" s="176" customFormat="1" x14ac:dyDescent="0.4">
      <c r="A345" s="178"/>
      <c r="B345" s="76"/>
      <c r="C345" s="50"/>
      <c r="D345" s="50"/>
      <c r="E345" s="50"/>
      <c r="F345" s="179"/>
    </row>
    <row r="346" spans="1:6" s="176" customFormat="1" x14ac:dyDescent="0.4">
      <c r="A346" s="178"/>
      <c r="B346" s="76"/>
      <c r="C346" s="50"/>
      <c r="D346" s="50"/>
      <c r="E346" s="50"/>
      <c r="F346" s="179"/>
    </row>
    <row r="347" spans="1:6" s="176" customFormat="1" x14ac:dyDescent="0.4">
      <c r="A347" s="178"/>
      <c r="B347" s="76"/>
      <c r="C347" s="50"/>
      <c r="D347" s="50"/>
      <c r="E347" s="50"/>
      <c r="F347" s="179"/>
    </row>
    <row r="348" spans="1:6" s="176" customFormat="1" x14ac:dyDescent="0.4">
      <c r="A348" s="178"/>
      <c r="B348" s="76"/>
      <c r="C348" s="50"/>
      <c r="D348" s="50"/>
      <c r="E348" s="50"/>
      <c r="F348" s="179"/>
    </row>
    <row r="349" spans="1:6" s="176" customFormat="1" x14ac:dyDescent="0.4">
      <c r="A349" s="178"/>
      <c r="B349" s="76"/>
      <c r="C349" s="50"/>
      <c r="D349" s="50"/>
      <c r="E349" s="50"/>
      <c r="F349" s="179"/>
    </row>
    <row r="350" spans="1:6" s="176" customFormat="1" x14ac:dyDescent="0.4">
      <c r="A350" s="178"/>
      <c r="B350" s="76"/>
      <c r="C350" s="50"/>
      <c r="D350" s="50"/>
      <c r="E350" s="50"/>
      <c r="F350" s="179"/>
    </row>
    <row r="351" spans="1:6" s="176" customFormat="1" x14ac:dyDescent="0.4">
      <c r="A351" s="178"/>
      <c r="B351" s="76"/>
      <c r="C351" s="50"/>
      <c r="D351" s="50"/>
      <c r="E351" s="50"/>
      <c r="F351" s="179"/>
    </row>
    <row r="352" spans="1:6" s="176" customFormat="1" x14ac:dyDescent="0.4">
      <c r="A352" s="178"/>
      <c r="B352" s="76"/>
      <c r="C352" s="50"/>
      <c r="D352" s="50"/>
      <c r="E352" s="50"/>
      <c r="F352" s="179"/>
    </row>
    <row r="353" spans="1:6" s="176" customFormat="1" x14ac:dyDescent="0.4">
      <c r="A353" s="178"/>
      <c r="B353" s="76"/>
      <c r="C353" s="50"/>
      <c r="D353" s="50"/>
      <c r="E353" s="50"/>
      <c r="F353" s="179"/>
    </row>
    <row r="354" spans="1:6" s="176" customFormat="1" x14ac:dyDescent="0.4">
      <c r="A354" s="178"/>
      <c r="B354" s="76"/>
      <c r="C354" s="50"/>
      <c r="D354" s="50"/>
      <c r="E354" s="50"/>
      <c r="F354" s="179"/>
    </row>
    <row r="355" spans="1:6" s="176" customFormat="1" x14ac:dyDescent="0.4">
      <c r="A355" s="178"/>
      <c r="B355" s="76"/>
      <c r="C355" s="50"/>
      <c r="D355" s="50"/>
      <c r="E355" s="50"/>
      <c r="F355" s="179"/>
    </row>
    <row r="356" spans="1:6" s="176" customFormat="1" x14ac:dyDescent="0.4">
      <c r="A356" s="178"/>
      <c r="B356" s="76"/>
      <c r="C356" s="50"/>
      <c r="D356" s="50"/>
      <c r="E356" s="50"/>
      <c r="F356" s="179"/>
    </row>
    <row r="357" spans="1:6" s="176" customFormat="1" x14ac:dyDescent="0.4">
      <c r="A357" s="178"/>
      <c r="B357" s="76"/>
      <c r="C357" s="50"/>
      <c r="D357" s="50"/>
      <c r="E357" s="50"/>
      <c r="F357" s="179"/>
    </row>
    <row r="358" spans="1:6" s="176" customFormat="1" x14ac:dyDescent="0.4">
      <c r="A358" s="178"/>
      <c r="B358" s="76"/>
      <c r="C358" s="50"/>
      <c r="D358" s="50"/>
      <c r="E358" s="50"/>
      <c r="F358" s="179"/>
    </row>
    <row r="359" spans="1:6" s="176" customFormat="1" x14ac:dyDescent="0.4">
      <c r="A359" s="178"/>
      <c r="B359" s="76"/>
      <c r="C359" s="50"/>
      <c r="D359" s="50"/>
      <c r="E359" s="50"/>
      <c r="F359" s="179"/>
    </row>
    <row r="360" spans="1:6" s="176" customFormat="1" x14ac:dyDescent="0.4">
      <c r="A360" s="178"/>
      <c r="B360" s="76"/>
      <c r="C360" s="50"/>
      <c r="D360" s="50"/>
      <c r="E360" s="50"/>
      <c r="F360" s="179"/>
    </row>
    <row r="361" spans="1:6" s="176" customFormat="1" x14ac:dyDescent="0.4">
      <c r="A361" s="178"/>
      <c r="B361" s="76"/>
      <c r="C361" s="50"/>
      <c r="D361" s="50"/>
      <c r="E361" s="50"/>
      <c r="F361" s="179"/>
    </row>
    <row r="362" spans="1:6" s="176" customFormat="1" x14ac:dyDescent="0.4">
      <c r="A362" s="178"/>
      <c r="B362" s="76"/>
      <c r="C362" s="50"/>
      <c r="D362" s="50"/>
      <c r="E362" s="50"/>
      <c r="F362" s="179"/>
    </row>
    <row r="363" spans="1:6" s="176" customFormat="1" x14ac:dyDescent="0.4">
      <c r="A363" s="178"/>
      <c r="B363" s="76"/>
      <c r="C363" s="50"/>
      <c r="D363" s="50"/>
      <c r="E363" s="50"/>
      <c r="F363" s="179"/>
    </row>
    <row r="364" spans="1:6" s="176" customFormat="1" x14ac:dyDescent="0.4">
      <c r="A364" s="178"/>
      <c r="B364" s="76"/>
      <c r="C364" s="50"/>
      <c r="D364" s="50"/>
      <c r="E364" s="50"/>
      <c r="F364" s="179"/>
    </row>
    <row r="365" spans="1:6" s="176" customFormat="1" x14ac:dyDescent="0.4">
      <c r="A365" s="178"/>
      <c r="B365" s="76"/>
      <c r="C365" s="50"/>
      <c r="D365" s="50"/>
      <c r="E365" s="50"/>
      <c r="F365" s="179"/>
    </row>
    <row r="366" spans="1:6" s="176" customFormat="1" x14ac:dyDescent="0.4">
      <c r="A366" s="178"/>
      <c r="B366" s="76"/>
      <c r="C366" s="50"/>
      <c r="D366" s="50"/>
      <c r="E366" s="50"/>
      <c r="F366" s="179"/>
    </row>
    <row r="367" spans="1:6" s="176" customFormat="1" x14ac:dyDescent="0.4">
      <c r="A367" s="178"/>
      <c r="B367" s="76"/>
      <c r="C367" s="50"/>
      <c r="D367" s="50"/>
      <c r="E367" s="50"/>
      <c r="F367" s="179"/>
    </row>
    <row r="368" spans="1:6" s="176" customFormat="1" x14ac:dyDescent="0.4">
      <c r="A368" s="178"/>
      <c r="B368" s="76"/>
      <c r="C368" s="50"/>
      <c r="D368" s="50"/>
      <c r="E368" s="50"/>
      <c r="F368" s="179"/>
    </row>
    <row r="369" spans="1:6" s="176" customFormat="1" x14ac:dyDescent="0.4">
      <c r="A369" s="178"/>
      <c r="B369" s="76"/>
      <c r="C369" s="50"/>
      <c r="D369" s="50"/>
      <c r="E369" s="50"/>
      <c r="F369" s="179"/>
    </row>
    <row r="370" spans="1:6" s="176" customFormat="1" x14ac:dyDescent="0.4">
      <c r="A370" s="178"/>
      <c r="B370" s="76"/>
      <c r="C370" s="50"/>
      <c r="D370" s="50"/>
      <c r="E370" s="50"/>
      <c r="F370" s="179"/>
    </row>
    <row r="371" spans="1:6" s="176" customFormat="1" x14ac:dyDescent="0.4">
      <c r="A371" s="178"/>
      <c r="B371" s="76"/>
      <c r="C371" s="50"/>
      <c r="D371" s="50"/>
      <c r="E371" s="50"/>
      <c r="F371" s="179"/>
    </row>
    <row r="372" spans="1:6" s="176" customFormat="1" x14ac:dyDescent="0.4">
      <c r="A372" s="178"/>
      <c r="B372" s="76"/>
      <c r="C372" s="50"/>
      <c r="D372" s="50"/>
      <c r="E372" s="50"/>
      <c r="F372" s="179"/>
    </row>
    <row r="373" spans="1:6" s="176" customFormat="1" x14ac:dyDescent="0.4">
      <c r="A373" s="178"/>
      <c r="B373" s="76"/>
      <c r="C373" s="50"/>
      <c r="D373" s="50"/>
      <c r="E373" s="50"/>
      <c r="F373" s="179"/>
    </row>
    <row r="374" spans="1:6" s="176" customFormat="1" x14ac:dyDescent="0.4">
      <c r="A374" s="178"/>
      <c r="B374" s="76"/>
      <c r="C374" s="50"/>
      <c r="D374" s="50"/>
      <c r="E374" s="50"/>
      <c r="F374" s="179"/>
    </row>
    <row r="375" spans="1:6" s="176" customFormat="1" x14ac:dyDescent="0.4">
      <c r="A375" s="178"/>
      <c r="B375" s="76"/>
      <c r="C375" s="50"/>
      <c r="D375" s="50"/>
      <c r="E375" s="50"/>
      <c r="F375" s="179"/>
    </row>
    <row r="376" spans="1:6" s="176" customFormat="1" x14ac:dyDescent="0.4">
      <c r="A376" s="178"/>
      <c r="B376" s="76"/>
      <c r="C376" s="50"/>
      <c r="D376" s="50"/>
      <c r="E376" s="50"/>
      <c r="F376" s="179"/>
    </row>
    <row r="377" spans="1:6" s="176" customFormat="1" x14ac:dyDescent="0.4">
      <c r="A377" s="178"/>
      <c r="B377" s="76"/>
      <c r="C377" s="50"/>
      <c r="D377" s="50"/>
      <c r="E377" s="50"/>
      <c r="F377" s="179"/>
    </row>
    <row r="378" spans="1:6" s="176" customFormat="1" x14ac:dyDescent="0.4">
      <c r="A378" s="178"/>
      <c r="B378" s="76"/>
      <c r="C378" s="50"/>
      <c r="D378" s="50"/>
      <c r="E378" s="50"/>
      <c r="F378" s="179"/>
    </row>
    <row r="379" spans="1:6" s="176" customFormat="1" x14ac:dyDescent="0.4">
      <c r="A379" s="178"/>
      <c r="B379" s="76"/>
      <c r="C379" s="50"/>
      <c r="D379" s="50"/>
      <c r="E379" s="50"/>
      <c r="F379" s="179"/>
    </row>
    <row r="380" spans="1:6" s="176" customFormat="1" x14ac:dyDescent="0.4">
      <c r="A380" s="178"/>
      <c r="B380" s="76"/>
      <c r="C380" s="50"/>
      <c r="D380" s="50"/>
      <c r="E380" s="50"/>
      <c r="F380" s="179"/>
    </row>
    <row r="381" spans="1:6" s="176" customFormat="1" x14ac:dyDescent="0.4">
      <c r="A381" s="178"/>
      <c r="B381" s="76"/>
      <c r="C381" s="50"/>
      <c r="D381" s="50"/>
      <c r="E381" s="50"/>
      <c r="F381" s="179"/>
    </row>
    <row r="382" spans="1:6" s="176" customFormat="1" x14ac:dyDescent="0.4">
      <c r="A382" s="178"/>
      <c r="B382" s="76"/>
      <c r="C382" s="50"/>
      <c r="D382" s="50"/>
      <c r="E382" s="50"/>
      <c r="F382" s="179"/>
    </row>
    <row r="383" spans="1:6" s="176" customFormat="1" x14ac:dyDescent="0.4">
      <c r="A383" s="178"/>
      <c r="B383" s="76"/>
      <c r="C383" s="50"/>
      <c r="D383" s="50"/>
      <c r="E383" s="50"/>
      <c r="F383" s="179"/>
    </row>
    <row r="384" spans="1:6" s="176" customFormat="1" x14ac:dyDescent="0.4">
      <c r="A384" s="178"/>
      <c r="B384" s="76"/>
      <c r="C384" s="50"/>
      <c r="D384" s="50"/>
      <c r="E384" s="50"/>
      <c r="F384" s="179"/>
    </row>
    <row r="385" spans="1:6" s="176" customFormat="1" x14ac:dyDescent="0.4">
      <c r="A385" s="178"/>
      <c r="B385" s="76"/>
      <c r="C385" s="50"/>
      <c r="D385" s="50"/>
      <c r="E385" s="50"/>
      <c r="F385" s="179"/>
    </row>
    <row r="386" spans="1:6" s="176" customFormat="1" x14ac:dyDescent="0.4">
      <c r="A386" s="178"/>
      <c r="B386" s="76"/>
      <c r="C386" s="50"/>
      <c r="D386" s="50"/>
      <c r="E386" s="50"/>
      <c r="F386" s="179"/>
    </row>
    <row r="387" spans="1:6" s="176" customFormat="1" x14ac:dyDescent="0.4">
      <c r="A387" s="178"/>
      <c r="B387" s="76"/>
      <c r="C387" s="50"/>
      <c r="D387" s="50"/>
      <c r="E387" s="50"/>
      <c r="F387" s="179"/>
    </row>
    <row r="388" spans="1:6" s="176" customFormat="1" x14ac:dyDescent="0.4">
      <c r="A388" s="178"/>
      <c r="B388" s="76"/>
      <c r="C388" s="50"/>
      <c r="D388" s="50"/>
      <c r="E388" s="50"/>
      <c r="F388" s="179"/>
    </row>
    <row r="389" spans="1:6" s="176" customFormat="1" x14ac:dyDescent="0.4">
      <c r="A389" s="178"/>
      <c r="B389" s="76"/>
      <c r="C389" s="50"/>
      <c r="D389" s="50"/>
      <c r="E389" s="50"/>
      <c r="F389" s="179"/>
    </row>
    <row r="390" spans="1:6" s="176" customFormat="1" x14ac:dyDescent="0.4">
      <c r="A390" s="178"/>
      <c r="B390" s="76"/>
      <c r="C390" s="50"/>
      <c r="D390" s="50"/>
      <c r="E390" s="50"/>
      <c r="F390" s="179"/>
    </row>
    <row r="391" spans="1:6" s="176" customFormat="1" x14ac:dyDescent="0.4">
      <c r="A391" s="178"/>
      <c r="B391" s="76"/>
      <c r="C391" s="50"/>
      <c r="D391" s="50"/>
      <c r="E391" s="50"/>
      <c r="F391" s="179"/>
    </row>
    <row r="392" spans="1:6" s="176" customFormat="1" x14ac:dyDescent="0.4">
      <c r="A392" s="178"/>
      <c r="B392" s="76"/>
      <c r="C392" s="50"/>
      <c r="D392" s="50"/>
      <c r="E392" s="50"/>
      <c r="F392" s="179"/>
    </row>
    <row r="393" spans="1:6" s="176" customFormat="1" x14ac:dyDescent="0.4">
      <c r="A393" s="178"/>
      <c r="B393" s="76"/>
      <c r="C393" s="50"/>
      <c r="D393" s="50"/>
      <c r="E393" s="50"/>
      <c r="F393" s="179"/>
    </row>
    <row r="394" spans="1:6" s="176" customFormat="1" x14ac:dyDescent="0.4">
      <c r="A394" s="178"/>
      <c r="B394" s="76"/>
      <c r="C394" s="50"/>
      <c r="D394" s="50"/>
      <c r="E394" s="50"/>
      <c r="F394" s="179"/>
    </row>
    <row r="395" spans="1:6" s="176" customFormat="1" x14ac:dyDescent="0.4">
      <c r="A395" s="178"/>
      <c r="B395" s="76"/>
      <c r="C395" s="50"/>
      <c r="D395" s="50"/>
      <c r="E395" s="50"/>
      <c r="F395" s="179"/>
    </row>
    <row r="396" spans="1:6" s="176" customFormat="1" x14ac:dyDescent="0.4">
      <c r="A396" s="178"/>
      <c r="B396" s="76"/>
      <c r="C396" s="50"/>
      <c r="D396" s="50"/>
      <c r="E396" s="50"/>
      <c r="F396" s="179"/>
    </row>
    <row r="397" spans="1:6" s="176" customFormat="1" x14ac:dyDescent="0.4">
      <c r="A397" s="178"/>
      <c r="B397" s="76"/>
      <c r="C397" s="50"/>
      <c r="D397" s="50"/>
      <c r="E397" s="50"/>
      <c r="F397" s="179"/>
    </row>
    <row r="398" spans="1:6" s="176" customFormat="1" x14ac:dyDescent="0.4">
      <c r="A398" s="178"/>
      <c r="B398" s="76"/>
      <c r="C398" s="50"/>
      <c r="D398" s="50"/>
      <c r="E398" s="50"/>
      <c r="F398" s="179"/>
    </row>
    <row r="399" spans="1:6" s="176" customFormat="1" x14ac:dyDescent="0.4">
      <c r="A399" s="178"/>
      <c r="B399" s="76"/>
      <c r="C399" s="50"/>
      <c r="D399" s="50"/>
      <c r="E399" s="50"/>
      <c r="F399" s="179"/>
    </row>
    <row r="400" spans="1:6" s="176" customFormat="1" x14ac:dyDescent="0.4">
      <c r="A400" s="178"/>
      <c r="B400" s="76"/>
      <c r="C400" s="50"/>
      <c r="D400" s="50"/>
      <c r="E400" s="50"/>
      <c r="F400" s="179"/>
    </row>
    <row r="401" spans="1:6" s="176" customFormat="1" x14ac:dyDescent="0.4">
      <c r="A401" s="178"/>
      <c r="B401" s="76"/>
      <c r="C401" s="50"/>
      <c r="D401" s="50"/>
      <c r="E401" s="50"/>
      <c r="F401" s="179"/>
    </row>
    <row r="402" spans="1:6" s="176" customFormat="1" x14ac:dyDescent="0.4">
      <c r="A402" s="178"/>
      <c r="B402" s="76"/>
      <c r="C402" s="50"/>
      <c r="D402" s="50"/>
      <c r="E402" s="50"/>
      <c r="F402" s="179"/>
    </row>
    <row r="403" spans="1:6" s="176" customFormat="1" x14ac:dyDescent="0.4">
      <c r="A403" s="178"/>
      <c r="B403" s="76"/>
      <c r="C403" s="50"/>
      <c r="D403" s="50"/>
      <c r="E403" s="50"/>
      <c r="F403" s="179"/>
    </row>
    <row r="404" spans="1:6" s="176" customFormat="1" x14ac:dyDescent="0.4">
      <c r="A404" s="178"/>
      <c r="B404" s="76"/>
      <c r="C404" s="50"/>
      <c r="D404" s="50"/>
      <c r="E404" s="50"/>
      <c r="F404" s="179"/>
    </row>
    <row r="405" spans="1:6" s="176" customFormat="1" x14ac:dyDescent="0.4">
      <c r="A405" s="178"/>
      <c r="B405" s="76"/>
      <c r="C405" s="50"/>
      <c r="D405" s="50"/>
      <c r="E405" s="50"/>
      <c r="F405" s="179"/>
    </row>
    <row r="406" spans="1:6" s="176" customFormat="1" x14ac:dyDescent="0.4">
      <c r="A406" s="178"/>
      <c r="B406" s="76"/>
      <c r="C406" s="50"/>
      <c r="D406" s="50"/>
      <c r="E406" s="50"/>
      <c r="F406" s="179"/>
    </row>
    <row r="407" spans="1:6" s="176" customFormat="1" x14ac:dyDescent="0.4">
      <c r="A407" s="178"/>
      <c r="B407" s="76"/>
      <c r="C407" s="50"/>
      <c r="D407" s="50"/>
      <c r="E407" s="50"/>
      <c r="F407" s="179"/>
    </row>
    <row r="408" spans="1:6" s="176" customFormat="1" x14ac:dyDescent="0.4">
      <c r="A408" s="178"/>
      <c r="B408" s="76"/>
      <c r="C408" s="50"/>
      <c r="D408" s="50"/>
      <c r="E408" s="50"/>
      <c r="F408" s="179"/>
    </row>
    <row r="409" spans="1:6" s="176" customFormat="1" x14ac:dyDescent="0.4">
      <c r="A409" s="178"/>
      <c r="B409" s="76"/>
      <c r="C409" s="50"/>
      <c r="D409" s="50"/>
      <c r="E409" s="50"/>
      <c r="F409" s="179"/>
    </row>
    <row r="410" spans="1:6" s="176" customFormat="1" x14ac:dyDescent="0.4">
      <c r="A410" s="178"/>
      <c r="B410" s="76"/>
      <c r="C410" s="50"/>
      <c r="D410" s="50"/>
      <c r="E410" s="50"/>
      <c r="F410" s="179"/>
    </row>
    <row r="411" spans="1:6" s="176" customFormat="1" x14ac:dyDescent="0.4">
      <c r="A411" s="178"/>
      <c r="B411" s="76"/>
      <c r="C411" s="50"/>
      <c r="D411" s="50"/>
      <c r="E411" s="50"/>
      <c r="F411" s="179"/>
    </row>
    <row r="412" spans="1:6" s="176" customFormat="1" x14ac:dyDescent="0.4">
      <c r="A412" s="178"/>
      <c r="B412" s="76"/>
      <c r="C412" s="50"/>
      <c r="D412" s="50"/>
      <c r="E412" s="50"/>
      <c r="F412" s="179"/>
    </row>
    <row r="413" spans="1:6" s="176" customFormat="1" x14ac:dyDescent="0.4">
      <c r="A413" s="178"/>
      <c r="B413" s="76"/>
      <c r="C413" s="50"/>
      <c r="D413" s="50"/>
      <c r="E413" s="50"/>
      <c r="F413" s="179"/>
    </row>
    <row r="414" spans="1:6" s="176" customFormat="1" x14ac:dyDescent="0.4">
      <c r="A414" s="178"/>
      <c r="B414" s="76"/>
      <c r="C414" s="50"/>
      <c r="D414" s="50"/>
      <c r="E414" s="50"/>
      <c r="F414" s="179"/>
    </row>
    <row r="415" spans="1:6" s="176" customFormat="1" x14ac:dyDescent="0.4">
      <c r="A415" s="178"/>
      <c r="B415" s="76"/>
      <c r="C415" s="50"/>
      <c r="D415" s="50"/>
      <c r="E415" s="50"/>
      <c r="F415" s="179"/>
    </row>
    <row r="416" spans="1:6" s="176" customFormat="1" x14ac:dyDescent="0.4">
      <c r="A416" s="178"/>
      <c r="B416" s="76"/>
      <c r="C416" s="50"/>
      <c r="D416" s="50"/>
      <c r="E416" s="50"/>
      <c r="F416" s="179"/>
    </row>
    <row r="417" spans="1:6" s="176" customFormat="1" x14ac:dyDescent="0.4">
      <c r="A417" s="178"/>
      <c r="B417" s="76"/>
      <c r="C417" s="50"/>
      <c r="D417" s="50"/>
      <c r="E417" s="50"/>
      <c r="F417" s="179"/>
    </row>
    <row r="418" spans="1:6" s="176" customFormat="1" x14ac:dyDescent="0.4">
      <c r="A418" s="178"/>
      <c r="B418" s="76"/>
      <c r="C418" s="50"/>
      <c r="D418" s="50"/>
      <c r="E418" s="50"/>
      <c r="F418" s="179"/>
    </row>
    <row r="419" spans="1:6" s="176" customFormat="1" x14ac:dyDescent="0.4">
      <c r="A419" s="178"/>
      <c r="B419" s="76"/>
      <c r="C419" s="50"/>
      <c r="D419" s="50"/>
      <c r="E419" s="50"/>
      <c r="F419" s="179"/>
    </row>
    <row r="420" spans="1:6" s="176" customFormat="1" x14ac:dyDescent="0.4">
      <c r="A420" s="178"/>
      <c r="B420" s="76"/>
      <c r="C420" s="50"/>
      <c r="D420" s="50"/>
      <c r="E420" s="50"/>
      <c r="F420" s="179"/>
    </row>
    <row r="421" spans="1:6" s="176" customFormat="1" x14ac:dyDescent="0.4">
      <c r="A421" s="178"/>
      <c r="B421" s="76"/>
      <c r="C421" s="50"/>
      <c r="D421" s="50"/>
      <c r="E421" s="50"/>
      <c r="F421" s="179"/>
    </row>
    <row r="422" spans="1:6" s="176" customFormat="1" x14ac:dyDescent="0.4">
      <c r="A422" s="178"/>
      <c r="B422" s="76"/>
      <c r="C422" s="50"/>
      <c r="D422" s="50"/>
      <c r="E422" s="50"/>
      <c r="F422" s="179"/>
    </row>
  </sheetData>
  <mergeCells count="7">
    <mergeCell ref="B72:B73"/>
    <mergeCell ref="B18:B19"/>
    <mergeCell ref="B27:B28"/>
    <mergeCell ref="B36:B37"/>
    <mergeCell ref="B34:B35"/>
    <mergeCell ref="B40:B41"/>
    <mergeCell ref="B43:B44"/>
  </mergeCells>
  <pageMargins left="0.51181102362204722" right="0.23622047244094491" top="0.74803149606299213" bottom="0.23622047244094491" header="0" footer="0.47244094488188981"/>
  <pageSetup paperSize="9" scale="90" orientation="portrait" verticalDpi="300" r:id="rId1"/>
  <headerFooter alignWithMargins="0">
    <oddHeader>&amp;C
PRODUCTION ROOM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F379"/>
  <sheetViews>
    <sheetView showZeros="0" view="pageBreakPreview" topLeftCell="A4" zoomScaleNormal="100" zoomScaleSheetLayoutView="100" workbookViewId="0">
      <selection activeCell="A12" sqref="A12:XFD12"/>
    </sheetView>
  </sheetViews>
  <sheetFormatPr defaultColWidth="9.77734375" defaultRowHeight="15" x14ac:dyDescent="0.4"/>
  <cols>
    <col min="1" max="1" width="5.1640625" style="97" customWidth="1"/>
    <col min="2" max="2" width="51.5" style="58" customWidth="1"/>
    <col min="3" max="3" width="6" style="49" customWidth="1"/>
    <col min="4" max="4" width="5.21875" style="59" customWidth="1"/>
    <col min="5" max="5" width="4.27734375" style="61" customWidth="1"/>
    <col min="6" max="6" width="16.0546875" style="62" customWidth="1"/>
    <col min="7" max="16384" width="9.77734375" style="1"/>
  </cols>
  <sheetData>
    <row r="1" spans="1:6" ht="15.75" thickTop="1" thickBot="1" x14ac:dyDescent="0.45">
      <c r="A1" s="94"/>
      <c r="B1" s="67"/>
      <c r="C1" s="68"/>
      <c r="D1" s="69"/>
      <c r="E1" s="70"/>
      <c r="F1" s="45"/>
    </row>
    <row r="2" spans="1:6" s="38" customFormat="1" ht="17.25" customHeight="1" thickTop="1" x14ac:dyDescent="0.45">
      <c r="A2" s="95" t="s">
        <v>0</v>
      </c>
      <c r="B2" s="63" t="s">
        <v>1</v>
      </c>
      <c r="C2" s="154"/>
      <c r="D2" s="161"/>
      <c r="E2" s="156"/>
      <c r="F2" s="48" t="s">
        <v>20</v>
      </c>
    </row>
    <row r="3" spans="1:6" x14ac:dyDescent="0.4">
      <c r="A3" s="96"/>
      <c r="B3" s="60"/>
      <c r="C3" s="50"/>
      <c r="D3" s="50"/>
      <c r="E3" s="157"/>
      <c r="F3" s="52"/>
    </row>
    <row r="4" spans="1:6" x14ac:dyDescent="0.4">
      <c r="A4" s="96"/>
      <c r="B4" s="172"/>
      <c r="C4" s="54"/>
      <c r="D4" s="54"/>
      <c r="E4" s="158"/>
      <c r="F4" s="165"/>
    </row>
    <row r="5" spans="1:6" x14ac:dyDescent="0.4">
      <c r="A5" s="96"/>
      <c r="B5" s="172"/>
      <c r="C5" s="54"/>
      <c r="D5" s="54"/>
      <c r="E5" s="158"/>
      <c r="F5" s="165"/>
    </row>
    <row r="6" spans="1:6" x14ac:dyDescent="0.4">
      <c r="A6" s="96"/>
      <c r="B6" s="162" t="s">
        <v>105</v>
      </c>
      <c r="C6" s="163"/>
      <c r="D6" s="163"/>
      <c r="E6" s="164"/>
      <c r="F6" s="198"/>
    </row>
    <row r="7" spans="1:6" x14ac:dyDescent="0.4">
      <c r="A7" s="96"/>
      <c r="B7" s="162"/>
      <c r="C7" s="163"/>
      <c r="D7" s="163"/>
      <c r="E7" s="163"/>
      <c r="F7" s="198"/>
    </row>
    <row r="8" spans="1:6" x14ac:dyDescent="0.4">
      <c r="A8" s="96"/>
      <c r="B8" s="195" t="s">
        <v>79</v>
      </c>
      <c r="C8" s="163"/>
      <c r="D8" s="163"/>
      <c r="E8" s="163"/>
      <c r="F8" s="198"/>
    </row>
    <row r="9" spans="1:6" x14ac:dyDescent="0.4">
      <c r="A9" s="96"/>
      <c r="B9" s="172"/>
      <c r="C9" s="163"/>
      <c r="D9" s="163"/>
      <c r="E9" s="163"/>
      <c r="F9" s="198"/>
    </row>
    <row r="10" spans="1:6" x14ac:dyDescent="0.4">
      <c r="A10" s="96"/>
      <c r="B10" s="195" t="s">
        <v>80</v>
      </c>
      <c r="C10" s="163"/>
      <c r="D10" s="163"/>
      <c r="E10" s="163"/>
      <c r="F10" s="198"/>
    </row>
    <row r="11" spans="1:6" x14ac:dyDescent="0.4">
      <c r="A11" s="96"/>
      <c r="B11" s="172"/>
      <c r="C11" s="163"/>
      <c r="D11" s="163"/>
      <c r="E11" s="163"/>
      <c r="F11" s="198"/>
    </row>
    <row r="12" spans="1:6" x14ac:dyDescent="0.4">
      <c r="A12" s="143"/>
      <c r="B12" s="196"/>
      <c r="C12" s="166"/>
      <c r="D12" s="167"/>
      <c r="E12" s="168"/>
      <c r="F12" s="199"/>
    </row>
    <row r="13" spans="1:6" x14ac:dyDescent="0.4">
      <c r="A13" s="143"/>
      <c r="B13" s="196" t="s">
        <v>121</v>
      </c>
      <c r="C13" s="166"/>
      <c r="D13" s="167"/>
      <c r="E13" s="168"/>
      <c r="F13" s="199"/>
    </row>
    <row r="14" spans="1:6" x14ac:dyDescent="0.4">
      <c r="A14" s="143"/>
      <c r="B14" s="169"/>
      <c r="C14" s="166"/>
      <c r="D14" s="167"/>
      <c r="E14" s="168"/>
      <c r="F14" s="199"/>
    </row>
    <row r="15" spans="1:6" ht="19.05" customHeight="1" x14ac:dyDescent="0.4">
      <c r="A15" s="143"/>
      <c r="B15" s="228" t="s">
        <v>147</v>
      </c>
      <c r="C15" s="229"/>
      <c r="D15" s="229"/>
      <c r="E15" s="230"/>
      <c r="F15" s="199"/>
    </row>
    <row r="16" spans="1:6" x14ac:dyDescent="0.4">
      <c r="A16" s="143"/>
      <c r="B16" s="149"/>
      <c r="C16" s="92"/>
      <c r="D16" s="77"/>
      <c r="E16" s="159"/>
      <c r="F16" s="200"/>
    </row>
    <row r="17" spans="1:6" x14ac:dyDescent="0.4">
      <c r="A17" s="143"/>
      <c r="B17" s="149"/>
      <c r="C17" s="92"/>
      <c r="D17" s="77"/>
      <c r="E17" s="159"/>
      <c r="F17" s="200"/>
    </row>
    <row r="18" spans="1:6" x14ac:dyDescent="0.4">
      <c r="A18" s="143"/>
      <c r="B18" s="149"/>
      <c r="C18" s="92"/>
      <c r="D18" s="77"/>
      <c r="E18" s="159"/>
      <c r="F18" s="200"/>
    </row>
    <row r="19" spans="1:6" x14ac:dyDescent="0.4">
      <c r="A19" s="143"/>
      <c r="B19" s="149"/>
      <c r="C19" s="92"/>
      <c r="D19" s="77"/>
      <c r="E19" s="159"/>
      <c r="F19" s="200"/>
    </row>
    <row r="20" spans="1:6" x14ac:dyDescent="0.4">
      <c r="A20" s="143"/>
      <c r="B20" s="149"/>
      <c r="C20" s="92"/>
      <c r="D20" s="77"/>
      <c r="E20" s="159"/>
      <c r="F20" s="200"/>
    </row>
    <row r="21" spans="1:6" x14ac:dyDescent="0.4">
      <c r="A21" s="143"/>
      <c r="B21" s="149"/>
      <c r="C21" s="92"/>
      <c r="D21" s="77"/>
      <c r="E21" s="159"/>
      <c r="F21" s="200"/>
    </row>
    <row r="22" spans="1:6" x14ac:dyDescent="0.4">
      <c r="A22" s="143"/>
      <c r="B22" s="149"/>
      <c r="C22" s="92"/>
      <c r="D22" s="77"/>
      <c r="E22" s="159"/>
      <c r="F22" s="200"/>
    </row>
    <row r="23" spans="1:6" x14ac:dyDescent="0.4">
      <c r="A23" s="143"/>
      <c r="B23" s="149"/>
      <c r="C23" s="92"/>
      <c r="D23" s="77"/>
      <c r="E23" s="159"/>
      <c r="F23" s="200"/>
    </row>
    <row r="24" spans="1:6" x14ac:dyDescent="0.4">
      <c r="A24" s="143"/>
      <c r="B24" s="149"/>
      <c r="C24" s="92"/>
      <c r="D24" s="77"/>
      <c r="E24" s="159"/>
      <c r="F24" s="200"/>
    </row>
    <row r="25" spans="1:6" ht="15.4" thickBot="1" x14ac:dyDescent="0.45">
      <c r="A25" s="143"/>
      <c r="B25" s="149"/>
      <c r="C25" s="92"/>
      <c r="D25" s="77"/>
      <c r="E25" s="159"/>
      <c r="F25" s="201"/>
    </row>
    <row r="26" spans="1:6" s="104" customFormat="1" ht="15.75" thickTop="1" thickBot="1" x14ac:dyDescent="0.45">
      <c r="A26" s="101"/>
      <c r="B26" s="151" t="s">
        <v>104</v>
      </c>
      <c r="C26" s="155"/>
      <c r="D26" s="152"/>
      <c r="E26" s="160"/>
      <c r="F26" s="202">
        <f>SUM(F4:F22)</f>
        <v>0</v>
      </c>
    </row>
    <row r="27" spans="1:6" s="176" customFormat="1" ht="15.4" thickTop="1" x14ac:dyDescent="0.4">
      <c r="A27" s="178"/>
      <c r="B27" s="76"/>
      <c r="C27" s="50"/>
      <c r="D27" s="50"/>
      <c r="E27" s="50"/>
      <c r="F27" s="179"/>
    </row>
    <row r="28" spans="1:6" s="176" customFormat="1" x14ac:dyDescent="0.4">
      <c r="A28" s="178"/>
      <c r="B28" s="76"/>
      <c r="C28" s="50"/>
      <c r="D28" s="50"/>
      <c r="E28" s="50"/>
      <c r="F28" s="179"/>
    </row>
    <row r="29" spans="1:6" s="176" customFormat="1" x14ac:dyDescent="0.4">
      <c r="A29" s="178"/>
      <c r="B29" s="76"/>
      <c r="C29" s="50"/>
      <c r="D29" s="50"/>
      <c r="E29" s="50"/>
      <c r="F29" s="179"/>
    </row>
    <row r="30" spans="1:6" s="176" customFormat="1" x14ac:dyDescent="0.4">
      <c r="A30" s="178"/>
      <c r="B30" s="76"/>
      <c r="C30" s="50"/>
      <c r="D30" s="50"/>
      <c r="E30" s="50"/>
      <c r="F30" s="179"/>
    </row>
    <row r="31" spans="1:6" s="176" customFormat="1" x14ac:dyDescent="0.4">
      <c r="A31" s="178"/>
      <c r="B31" s="76"/>
      <c r="C31" s="50"/>
      <c r="D31" s="50"/>
      <c r="E31" s="50"/>
      <c r="F31" s="179"/>
    </row>
    <row r="32" spans="1:6" s="176" customFormat="1" x14ac:dyDescent="0.4">
      <c r="A32" s="178"/>
      <c r="B32" s="76"/>
      <c r="C32" s="50"/>
      <c r="D32" s="50"/>
      <c r="E32" s="50"/>
      <c r="F32" s="179"/>
    </row>
    <row r="33" spans="1:6" s="176" customFormat="1" x14ac:dyDescent="0.4">
      <c r="A33" s="178"/>
      <c r="B33" s="76"/>
      <c r="C33" s="50"/>
      <c r="D33" s="50"/>
      <c r="E33" s="50"/>
      <c r="F33" s="179"/>
    </row>
    <row r="34" spans="1:6" s="176" customFormat="1" x14ac:dyDescent="0.4">
      <c r="A34" s="178"/>
      <c r="B34" s="76"/>
      <c r="C34" s="50"/>
      <c r="D34" s="50"/>
      <c r="E34" s="50"/>
      <c r="F34" s="179"/>
    </row>
    <row r="35" spans="1:6" s="176" customFormat="1" x14ac:dyDescent="0.4">
      <c r="A35" s="178"/>
      <c r="B35" s="76"/>
      <c r="C35" s="50"/>
      <c r="D35" s="50"/>
      <c r="E35" s="50"/>
      <c r="F35" s="179"/>
    </row>
    <row r="36" spans="1:6" s="176" customFormat="1" x14ac:dyDescent="0.4">
      <c r="A36" s="178"/>
      <c r="B36" s="76"/>
      <c r="C36" s="50"/>
      <c r="D36" s="50"/>
      <c r="E36" s="50"/>
      <c r="F36" s="179"/>
    </row>
    <row r="37" spans="1:6" s="176" customFormat="1" x14ac:dyDescent="0.4">
      <c r="A37" s="178"/>
      <c r="B37" s="76"/>
      <c r="C37" s="50"/>
      <c r="D37" s="50"/>
      <c r="E37" s="50"/>
      <c r="F37" s="179"/>
    </row>
    <row r="38" spans="1:6" s="176" customFormat="1" x14ac:dyDescent="0.4">
      <c r="A38" s="178"/>
      <c r="B38" s="76"/>
      <c r="C38" s="50"/>
      <c r="D38" s="50"/>
      <c r="E38" s="50"/>
      <c r="F38" s="179"/>
    </row>
    <row r="39" spans="1:6" s="176" customFormat="1" x14ac:dyDescent="0.4">
      <c r="A39" s="178"/>
      <c r="B39" s="76"/>
      <c r="C39" s="50"/>
      <c r="D39" s="50"/>
      <c r="E39" s="50"/>
      <c r="F39" s="179"/>
    </row>
    <row r="40" spans="1:6" s="176" customFormat="1" x14ac:dyDescent="0.4">
      <c r="A40" s="178"/>
      <c r="B40" s="76"/>
      <c r="C40" s="50"/>
      <c r="D40" s="50"/>
      <c r="E40" s="50"/>
      <c r="F40" s="179"/>
    </row>
    <row r="41" spans="1:6" s="176" customFormat="1" x14ac:dyDescent="0.4">
      <c r="A41" s="178"/>
      <c r="B41" s="76"/>
      <c r="C41" s="50"/>
      <c r="D41" s="50"/>
      <c r="E41" s="50"/>
      <c r="F41" s="179"/>
    </row>
    <row r="42" spans="1:6" s="176" customFormat="1" x14ac:dyDescent="0.4">
      <c r="A42" s="178"/>
      <c r="B42" s="76"/>
      <c r="C42" s="50"/>
      <c r="D42" s="50"/>
      <c r="E42" s="50"/>
      <c r="F42" s="179"/>
    </row>
    <row r="43" spans="1:6" s="176" customFormat="1" x14ac:dyDescent="0.4">
      <c r="A43" s="178"/>
      <c r="B43" s="76"/>
      <c r="C43" s="50"/>
      <c r="D43" s="50"/>
      <c r="E43" s="50"/>
      <c r="F43" s="179"/>
    </row>
    <row r="44" spans="1:6" s="176" customFormat="1" x14ac:dyDescent="0.4">
      <c r="A44" s="178"/>
      <c r="B44" s="76"/>
      <c r="C44" s="50"/>
      <c r="D44" s="50"/>
      <c r="E44" s="50"/>
      <c r="F44" s="179"/>
    </row>
    <row r="45" spans="1:6" s="176" customFormat="1" x14ac:dyDescent="0.4">
      <c r="A45" s="178"/>
      <c r="B45" s="76"/>
      <c r="C45" s="50"/>
      <c r="D45" s="50"/>
      <c r="E45" s="50"/>
      <c r="F45" s="179"/>
    </row>
    <row r="46" spans="1:6" s="176" customFormat="1" x14ac:dyDescent="0.4">
      <c r="A46" s="178"/>
      <c r="B46" s="76"/>
      <c r="C46" s="50"/>
      <c r="D46" s="50"/>
      <c r="E46" s="50"/>
      <c r="F46" s="179"/>
    </row>
    <row r="47" spans="1:6" s="176" customFormat="1" x14ac:dyDescent="0.4">
      <c r="A47" s="178"/>
      <c r="B47" s="76"/>
      <c r="C47" s="50"/>
      <c r="D47" s="50"/>
      <c r="E47" s="50"/>
      <c r="F47" s="179"/>
    </row>
    <row r="48" spans="1:6" s="176" customFormat="1" x14ac:dyDescent="0.4">
      <c r="A48" s="178"/>
      <c r="B48" s="76"/>
      <c r="C48" s="50"/>
      <c r="D48" s="50"/>
      <c r="E48" s="50"/>
      <c r="F48" s="179"/>
    </row>
    <row r="49" spans="1:6" s="176" customFormat="1" x14ac:dyDescent="0.4">
      <c r="A49" s="178"/>
      <c r="B49" s="76"/>
      <c r="C49" s="50"/>
      <c r="D49" s="50"/>
      <c r="E49" s="50"/>
      <c r="F49" s="179"/>
    </row>
    <row r="50" spans="1:6" s="176" customFormat="1" x14ac:dyDescent="0.4">
      <c r="A50" s="178"/>
      <c r="B50" s="76"/>
      <c r="C50" s="50"/>
      <c r="D50" s="50"/>
      <c r="E50" s="50"/>
      <c r="F50" s="179"/>
    </row>
    <row r="51" spans="1:6" s="176" customFormat="1" x14ac:dyDescent="0.4">
      <c r="A51" s="178"/>
      <c r="B51" s="76"/>
      <c r="C51" s="50"/>
      <c r="D51" s="50"/>
      <c r="E51" s="50"/>
      <c r="F51" s="179"/>
    </row>
    <row r="52" spans="1:6" s="176" customFormat="1" x14ac:dyDescent="0.4">
      <c r="A52" s="178"/>
      <c r="B52" s="76"/>
      <c r="C52" s="50"/>
      <c r="D52" s="50"/>
      <c r="E52" s="50"/>
      <c r="F52" s="179"/>
    </row>
    <row r="53" spans="1:6" s="176" customFormat="1" x14ac:dyDescent="0.4">
      <c r="A53" s="178"/>
      <c r="B53" s="76"/>
      <c r="C53" s="50"/>
      <c r="D53" s="50"/>
      <c r="E53" s="50"/>
      <c r="F53" s="179"/>
    </row>
    <row r="54" spans="1:6" s="176" customFormat="1" x14ac:dyDescent="0.4">
      <c r="A54" s="178"/>
      <c r="B54" s="76"/>
      <c r="C54" s="50"/>
      <c r="D54" s="50"/>
      <c r="E54" s="50"/>
      <c r="F54" s="179"/>
    </row>
    <row r="55" spans="1:6" s="176" customFormat="1" x14ac:dyDescent="0.4">
      <c r="A55" s="178"/>
      <c r="B55" s="76"/>
      <c r="C55" s="50"/>
      <c r="D55" s="50"/>
      <c r="E55" s="50"/>
      <c r="F55" s="179"/>
    </row>
    <row r="56" spans="1:6" s="176" customFormat="1" x14ac:dyDescent="0.4">
      <c r="A56" s="178"/>
      <c r="B56" s="76"/>
      <c r="C56" s="50"/>
      <c r="D56" s="50"/>
      <c r="E56" s="50"/>
      <c r="F56" s="179"/>
    </row>
    <row r="57" spans="1:6" s="176" customFormat="1" x14ac:dyDescent="0.4">
      <c r="A57" s="178"/>
      <c r="B57" s="76"/>
      <c r="C57" s="50"/>
      <c r="D57" s="50"/>
      <c r="E57" s="50"/>
      <c r="F57" s="179"/>
    </row>
    <row r="58" spans="1:6" s="176" customFormat="1" x14ac:dyDescent="0.4">
      <c r="A58" s="178"/>
      <c r="B58" s="76"/>
      <c r="C58" s="50"/>
      <c r="D58" s="50"/>
      <c r="E58" s="50"/>
      <c r="F58" s="179"/>
    </row>
    <row r="59" spans="1:6" s="176" customFormat="1" x14ac:dyDescent="0.4">
      <c r="A59" s="178"/>
      <c r="B59" s="76"/>
      <c r="C59" s="50"/>
      <c r="D59" s="50"/>
      <c r="E59" s="50"/>
      <c r="F59" s="179"/>
    </row>
    <row r="60" spans="1:6" s="176" customFormat="1" x14ac:dyDescent="0.4">
      <c r="A60" s="178"/>
      <c r="B60" s="76"/>
      <c r="C60" s="50"/>
      <c r="D60" s="50"/>
      <c r="E60" s="50"/>
      <c r="F60" s="179"/>
    </row>
    <row r="61" spans="1:6" s="176" customFormat="1" x14ac:dyDescent="0.4">
      <c r="A61" s="178"/>
      <c r="B61" s="76"/>
      <c r="C61" s="50"/>
      <c r="D61" s="50"/>
      <c r="E61" s="50"/>
      <c r="F61" s="179"/>
    </row>
    <row r="62" spans="1:6" s="176" customFormat="1" x14ac:dyDescent="0.4">
      <c r="A62" s="178"/>
      <c r="B62" s="76"/>
      <c r="C62" s="50"/>
      <c r="D62" s="50"/>
      <c r="E62" s="50"/>
      <c r="F62" s="179"/>
    </row>
    <row r="63" spans="1:6" s="176" customFormat="1" x14ac:dyDescent="0.4">
      <c r="A63" s="178"/>
      <c r="B63" s="76"/>
      <c r="C63" s="50"/>
      <c r="D63" s="50"/>
      <c r="E63" s="50"/>
      <c r="F63" s="179"/>
    </row>
    <row r="64" spans="1:6" s="176" customFormat="1" x14ac:dyDescent="0.4">
      <c r="A64" s="178"/>
      <c r="B64" s="76"/>
      <c r="C64" s="50"/>
      <c r="D64" s="50"/>
      <c r="E64" s="50"/>
      <c r="F64" s="179"/>
    </row>
    <row r="65" spans="1:6" s="176" customFormat="1" x14ac:dyDescent="0.4">
      <c r="A65" s="178"/>
      <c r="B65" s="76"/>
      <c r="C65" s="50"/>
      <c r="D65" s="50"/>
      <c r="E65" s="50"/>
      <c r="F65" s="179"/>
    </row>
    <row r="66" spans="1:6" s="176" customFormat="1" x14ac:dyDescent="0.4">
      <c r="A66" s="178"/>
      <c r="B66" s="76"/>
      <c r="C66" s="50"/>
      <c r="D66" s="50"/>
      <c r="E66" s="50"/>
      <c r="F66" s="179"/>
    </row>
    <row r="67" spans="1:6" s="176" customFormat="1" x14ac:dyDescent="0.4">
      <c r="A67" s="178"/>
      <c r="B67" s="76"/>
      <c r="C67" s="50"/>
      <c r="D67" s="50"/>
      <c r="E67" s="50"/>
      <c r="F67" s="179"/>
    </row>
    <row r="68" spans="1:6" s="176" customFormat="1" x14ac:dyDescent="0.4">
      <c r="A68" s="178"/>
      <c r="B68" s="76"/>
      <c r="C68" s="50"/>
      <c r="D68" s="50"/>
      <c r="E68" s="50"/>
      <c r="F68" s="179"/>
    </row>
    <row r="69" spans="1:6" s="176" customFormat="1" x14ac:dyDescent="0.4">
      <c r="A69" s="178"/>
      <c r="B69" s="76"/>
      <c r="C69" s="50"/>
      <c r="D69" s="50"/>
      <c r="E69" s="50"/>
      <c r="F69" s="179"/>
    </row>
    <row r="70" spans="1:6" s="176" customFormat="1" x14ac:dyDescent="0.4">
      <c r="A70" s="178"/>
      <c r="B70" s="76"/>
      <c r="C70" s="50"/>
      <c r="D70" s="50"/>
      <c r="E70" s="50"/>
      <c r="F70" s="179"/>
    </row>
    <row r="71" spans="1:6" s="176" customFormat="1" x14ac:dyDescent="0.4">
      <c r="A71" s="178"/>
      <c r="B71" s="76"/>
      <c r="C71" s="50"/>
      <c r="D71" s="50"/>
      <c r="E71" s="50"/>
      <c r="F71" s="179"/>
    </row>
    <row r="72" spans="1:6" s="176" customFormat="1" x14ac:dyDescent="0.4">
      <c r="A72" s="178"/>
      <c r="B72" s="76"/>
      <c r="C72" s="50"/>
      <c r="D72" s="50"/>
      <c r="E72" s="50"/>
      <c r="F72" s="179"/>
    </row>
    <row r="73" spans="1:6" s="176" customFormat="1" x14ac:dyDescent="0.4">
      <c r="A73" s="178"/>
      <c r="B73" s="76"/>
      <c r="C73" s="50"/>
      <c r="D73" s="50"/>
      <c r="E73" s="50"/>
      <c r="F73" s="179"/>
    </row>
    <row r="74" spans="1:6" s="176" customFormat="1" x14ac:dyDescent="0.4">
      <c r="A74" s="178"/>
      <c r="B74" s="76"/>
      <c r="C74" s="50"/>
      <c r="D74" s="50"/>
      <c r="E74" s="50"/>
      <c r="F74" s="179"/>
    </row>
    <row r="75" spans="1:6" s="176" customFormat="1" x14ac:dyDescent="0.4">
      <c r="A75" s="178"/>
      <c r="B75" s="76"/>
      <c r="C75" s="50"/>
      <c r="D75" s="50"/>
      <c r="E75" s="50"/>
      <c r="F75" s="179"/>
    </row>
    <row r="76" spans="1:6" s="176" customFormat="1" x14ac:dyDescent="0.4">
      <c r="A76" s="178"/>
      <c r="B76" s="76"/>
      <c r="C76" s="50"/>
      <c r="D76" s="50"/>
      <c r="E76" s="50"/>
      <c r="F76" s="179"/>
    </row>
    <row r="77" spans="1:6" s="176" customFormat="1" x14ac:dyDescent="0.4">
      <c r="A77" s="178"/>
      <c r="B77" s="76"/>
      <c r="C77" s="50"/>
      <c r="D77" s="50"/>
      <c r="E77" s="50"/>
      <c r="F77" s="179"/>
    </row>
    <row r="78" spans="1:6" s="176" customFormat="1" x14ac:dyDescent="0.4">
      <c r="A78" s="178"/>
      <c r="B78" s="76"/>
      <c r="C78" s="50"/>
      <c r="D78" s="50"/>
      <c r="E78" s="50"/>
      <c r="F78" s="179"/>
    </row>
    <row r="79" spans="1:6" s="176" customFormat="1" x14ac:dyDescent="0.4">
      <c r="A79" s="178"/>
      <c r="B79" s="76"/>
      <c r="C79" s="50"/>
      <c r="D79" s="50"/>
      <c r="E79" s="50"/>
      <c r="F79" s="179"/>
    </row>
    <row r="80" spans="1:6" s="176" customFormat="1" x14ac:dyDescent="0.4">
      <c r="A80" s="178"/>
      <c r="B80" s="76"/>
      <c r="C80" s="50"/>
      <c r="D80" s="50"/>
      <c r="E80" s="50"/>
      <c r="F80" s="179"/>
    </row>
    <row r="81" spans="1:6" s="176" customFormat="1" x14ac:dyDescent="0.4">
      <c r="A81" s="178"/>
      <c r="B81" s="76"/>
      <c r="C81" s="50"/>
      <c r="D81" s="50"/>
      <c r="E81" s="50"/>
      <c r="F81" s="179"/>
    </row>
    <row r="82" spans="1:6" s="176" customFormat="1" x14ac:dyDescent="0.4">
      <c r="A82" s="178"/>
      <c r="B82" s="76"/>
      <c r="C82" s="50"/>
      <c r="D82" s="50"/>
      <c r="E82" s="50"/>
      <c r="F82" s="179"/>
    </row>
    <row r="83" spans="1:6" s="176" customFormat="1" x14ac:dyDescent="0.4">
      <c r="A83" s="178"/>
      <c r="B83" s="76"/>
      <c r="C83" s="50"/>
      <c r="D83" s="50"/>
      <c r="E83" s="50"/>
      <c r="F83" s="179"/>
    </row>
    <row r="84" spans="1:6" s="176" customFormat="1" x14ac:dyDescent="0.4">
      <c r="A84" s="178"/>
      <c r="B84" s="76"/>
      <c r="C84" s="50"/>
      <c r="D84" s="50"/>
      <c r="E84" s="50"/>
      <c r="F84" s="179"/>
    </row>
    <row r="85" spans="1:6" s="176" customFormat="1" x14ac:dyDescent="0.4">
      <c r="A85" s="178"/>
      <c r="B85" s="76"/>
      <c r="C85" s="50"/>
      <c r="D85" s="50"/>
      <c r="E85" s="50"/>
      <c r="F85" s="179"/>
    </row>
    <row r="86" spans="1:6" s="176" customFormat="1" x14ac:dyDescent="0.4">
      <c r="A86" s="178"/>
      <c r="B86" s="76"/>
      <c r="C86" s="50"/>
      <c r="D86" s="50"/>
      <c r="E86" s="50"/>
      <c r="F86" s="179"/>
    </row>
    <row r="87" spans="1:6" s="176" customFormat="1" x14ac:dyDescent="0.4">
      <c r="A87" s="178"/>
      <c r="B87" s="76"/>
      <c r="C87" s="50"/>
      <c r="D87" s="50"/>
      <c r="E87" s="50"/>
      <c r="F87" s="179"/>
    </row>
    <row r="88" spans="1:6" s="176" customFormat="1" x14ac:dyDescent="0.4">
      <c r="A88" s="178"/>
      <c r="B88" s="76"/>
      <c r="C88" s="50"/>
      <c r="D88" s="50"/>
      <c r="E88" s="50"/>
      <c r="F88" s="179"/>
    </row>
    <row r="89" spans="1:6" s="176" customFormat="1" x14ac:dyDescent="0.4">
      <c r="A89" s="178"/>
      <c r="B89" s="76"/>
      <c r="C89" s="50"/>
      <c r="D89" s="50"/>
      <c r="E89" s="50"/>
      <c r="F89" s="179"/>
    </row>
    <row r="90" spans="1:6" s="176" customFormat="1" x14ac:dyDescent="0.4">
      <c r="A90" s="178"/>
      <c r="B90" s="76"/>
      <c r="C90" s="50"/>
      <c r="D90" s="50"/>
      <c r="E90" s="50"/>
      <c r="F90" s="179"/>
    </row>
    <row r="91" spans="1:6" s="176" customFormat="1" x14ac:dyDescent="0.4">
      <c r="A91" s="178"/>
      <c r="B91" s="76"/>
      <c r="C91" s="50"/>
      <c r="D91" s="50"/>
      <c r="E91" s="50"/>
      <c r="F91" s="179"/>
    </row>
    <row r="92" spans="1:6" s="176" customFormat="1" x14ac:dyDescent="0.4">
      <c r="A92" s="178"/>
      <c r="B92" s="76"/>
      <c r="C92" s="50"/>
      <c r="D92" s="50"/>
      <c r="E92" s="50"/>
      <c r="F92" s="179"/>
    </row>
    <row r="93" spans="1:6" s="176" customFormat="1" x14ac:dyDescent="0.4">
      <c r="A93" s="178"/>
      <c r="B93" s="76"/>
      <c r="C93" s="50"/>
      <c r="D93" s="50"/>
      <c r="E93" s="50"/>
      <c r="F93" s="179"/>
    </row>
    <row r="94" spans="1:6" s="176" customFormat="1" x14ac:dyDescent="0.4">
      <c r="A94" s="178"/>
      <c r="B94" s="76"/>
      <c r="C94" s="50"/>
      <c r="D94" s="50"/>
      <c r="E94" s="50"/>
      <c r="F94" s="179"/>
    </row>
    <row r="95" spans="1:6" s="176" customFormat="1" x14ac:dyDescent="0.4">
      <c r="A95" s="178"/>
      <c r="B95" s="76"/>
      <c r="C95" s="50"/>
      <c r="D95" s="50"/>
      <c r="E95" s="50"/>
      <c r="F95" s="179"/>
    </row>
    <row r="96" spans="1:6" s="176" customFormat="1" x14ac:dyDescent="0.4">
      <c r="A96" s="178"/>
      <c r="B96" s="76"/>
      <c r="C96" s="50"/>
      <c r="D96" s="50"/>
      <c r="E96" s="50"/>
      <c r="F96" s="179"/>
    </row>
    <row r="97" spans="1:6" s="176" customFormat="1" x14ac:dyDescent="0.4">
      <c r="A97" s="178"/>
      <c r="B97" s="76"/>
      <c r="C97" s="50"/>
      <c r="D97" s="50"/>
      <c r="E97" s="50"/>
      <c r="F97" s="179"/>
    </row>
    <row r="98" spans="1:6" s="176" customFormat="1" x14ac:dyDescent="0.4">
      <c r="A98" s="178"/>
      <c r="B98" s="76"/>
      <c r="C98" s="50"/>
      <c r="D98" s="50"/>
      <c r="E98" s="50"/>
      <c r="F98" s="179"/>
    </row>
    <row r="99" spans="1:6" s="176" customFormat="1" x14ac:dyDescent="0.4">
      <c r="A99" s="178"/>
      <c r="B99" s="76"/>
      <c r="C99" s="50"/>
      <c r="D99" s="50"/>
      <c r="E99" s="50"/>
      <c r="F99" s="179"/>
    </row>
    <row r="100" spans="1:6" s="176" customFormat="1" x14ac:dyDescent="0.4">
      <c r="A100" s="178"/>
      <c r="B100" s="76"/>
      <c r="C100" s="50"/>
      <c r="D100" s="50"/>
      <c r="E100" s="50"/>
      <c r="F100" s="179"/>
    </row>
    <row r="101" spans="1:6" s="176" customFormat="1" x14ac:dyDescent="0.4">
      <c r="A101" s="178"/>
      <c r="B101" s="76"/>
      <c r="C101" s="50"/>
      <c r="D101" s="50"/>
      <c r="E101" s="50"/>
      <c r="F101" s="179"/>
    </row>
    <row r="102" spans="1:6" s="176" customFormat="1" x14ac:dyDescent="0.4">
      <c r="A102" s="178"/>
      <c r="B102" s="76"/>
      <c r="C102" s="50"/>
      <c r="D102" s="50"/>
      <c r="E102" s="50"/>
      <c r="F102" s="179"/>
    </row>
    <row r="103" spans="1:6" s="176" customFormat="1" x14ac:dyDescent="0.4">
      <c r="A103" s="178"/>
      <c r="B103" s="76"/>
      <c r="C103" s="50"/>
      <c r="D103" s="50"/>
      <c r="E103" s="50"/>
      <c r="F103" s="179"/>
    </row>
    <row r="104" spans="1:6" s="176" customFormat="1" x14ac:dyDescent="0.4">
      <c r="A104" s="178"/>
      <c r="B104" s="76"/>
      <c r="C104" s="50"/>
      <c r="D104" s="50"/>
      <c r="E104" s="50"/>
      <c r="F104" s="179"/>
    </row>
    <row r="105" spans="1:6" s="176" customFormat="1" x14ac:dyDescent="0.4">
      <c r="A105" s="178"/>
      <c r="B105" s="76"/>
      <c r="C105" s="50"/>
      <c r="D105" s="50"/>
      <c r="E105" s="50"/>
      <c r="F105" s="179"/>
    </row>
    <row r="106" spans="1:6" s="176" customFormat="1" x14ac:dyDescent="0.4">
      <c r="A106" s="178"/>
      <c r="B106" s="76"/>
      <c r="C106" s="50"/>
      <c r="D106" s="50"/>
      <c r="E106" s="50"/>
      <c r="F106" s="179"/>
    </row>
    <row r="107" spans="1:6" s="176" customFormat="1" x14ac:dyDescent="0.4">
      <c r="A107" s="178"/>
      <c r="B107" s="76"/>
      <c r="C107" s="50"/>
      <c r="D107" s="50"/>
      <c r="E107" s="50"/>
      <c r="F107" s="179"/>
    </row>
    <row r="108" spans="1:6" s="176" customFormat="1" x14ac:dyDescent="0.4">
      <c r="A108" s="178"/>
      <c r="B108" s="76"/>
      <c r="C108" s="50"/>
      <c r="D108" s="50"/>
      <c r="E108" s="50"/>
      <c r="F108" s="179"/>
    </row>
    <row r="109" spans="1:6" s="176" customFormat="1" x14ac:dyDescent="0.4">
      <c r="A109" s="178"/>
      <c r="B109" s="76"/>
      <c r="C109" s="50"/>
      <c r="D109" s="50"/>
      <c r="E109" s="50"/>
      <c r="F109" s="179"/>
    </row>
    <row r="110" spans="1:6" s="176" customFormat="1" x14ac:dyDescent="0.4">
      <c r="A110" s="178"/>
      <c r="B110" s="76"/>
      <c r="C110" s="50"/>
      <c r="D110" s="50"/>
      <c r="E110" s="50"/>
      <c r="F110" s="179"/>
    </row>
    <row r="111" spans="1:6" s="176" customFormat="1" x14ac:dyDescent="0.4">
      <c r="A111" s="178"/>
      <c r="B111" s="76"/>
      <c r="C111" s="50"/>
      <c r="D111" s="50"/>
      <c r="E111" s="50"/>
      <c r="F111" s="179"/>
    </row>
    <row r="112" spans="1:6" s="176" customFormat="1" x14ac:dyDescent="0.4">
      <c r="A112" s="178"/>
      <c r="B112" s="76"/>
      <c r="C112" s="50"/>
      <c r="D112" s="50"/>
      <c r="E112" s="50"/>
      <c r="F112" s="179"/>
    </row>
    <row r="113" spans="1:6" s="176" customFormat="1" x14ac:dyDescent="0.4">
      <c r="A113" s="178"/>
      <c r="B113" s="76"/>
      <c r="C113" s="50"/>
      <c r="D113" s="50"/>
      <c r="E113" s="50"/>
      <c r="F113" s="179"/>
    </row>
    <row r="114" spans="1:6" s="176" customFormat="1" x14ac:dyDescent="0.4">
      <c r="A114" s="178"/>
      <c r="B114" s="76"/>
      <c r="C114" s="50"/>
      <c r="D114" s="50"/>
      <c r="E114" s="50"/>
      <c r="F114" s="179"/>
    </row>
    <row r="115" spans="1:6" s="176" customFormat="1" x14ac:dyDescent="0.4">
      <c r="A115" s="178"/>
      <c r="B115" s="76"/>
      <c r="C115" s="50"/>
      <c r="D115" s="50"/>
      <c r="E115" s="50"/>
      <c r="F115" s="179"/>
    </row>
    <row r="116" spans="1:6" s="176" customFormat="1" x14ac:dyDescent="0.4">
      <c r="A116" s="178"/>
      <c r="B116" s="76"/>
      <c r="C116" s="50"/>
      <c r="D116" s="50"/>
      <c r="E116" s="50"/>
      <c r="F116" s="179"/>
    </row>
    <row r="117" spans="1:6" s="176" customFormat="1" x14ac:dyDescent="0.4">
      <c r="A117" s="178"/>
      <c r="B117" s="76"/>
      <c r="C117" s="50"/>
      <c r="D117" s="50"/>
      <c r="E117" s="50"/>
      <c r="F117" s="179"/>
    </row>
    <row r="118" spans="1:6" s="176" customFormat="1" x14ac:dyDescent="0.4">
      <c r="A118" s="178"/>
      <c r="B118" s="76"/>
      <c r="C118" s="50"/>
      <c r="D118" s="50"/>
      <c r="E118" s="50"/>
      <c r="F118" s="179"/>
    </row>
    <row r="119" spans="1:6" s="176" customFormat="1" x14ac:dyDescent="0.4">
      <c r="A119" s="178"/>
      <c r="B119" s="76"/>
      <c r="C119" s="50"/>
      <c r="D119" s="50"/>
      <c r="E119" s="50"/>
      <c r="F119" s="179"/>
    </row>
    <row r="120" spans="1:6" s="176" customFormat="1" x14ac:dyDescent="0.4">
      <c r="A120" s="178"/>
      <c r="B120" s="76"/>
      <c r="C120" s="50"/>
      <c r="D120" s="50"/>
      <c r="E120" s="50"/>
      <c r="F120" s="179"/>
    </row>
    <row r="121" spans="1:6" s="176" customFormat="1" x14ac:dyDescent="0.4">
      <c r="A121" s="178"/>
      <c r="B121" s="76"/>
      <c r="C121" s="50"/>
      <c r="D121" s="50"/>
      <c r="E121" s="50"/>
      <c r="F121" s="179"/>
    </row>
    <row r="122" spans="1:6" s="176" customFormat="1" x14ac:dyDescent="0.4">
      <c r="A122" s="178"/>
      <c r="B122" s="76"/>
      <c r="C122" s="50"/>
      <c r="D122" s="50"/>
      <c r="E122" s="50"/>
      <c r="F122" s="179"/>
    </row>
    <row r="123" spans="1:6" s="176" customFormat="1" x14ac:dyDescent="0.4">
      <c r="A123" s="178"/>
      <c r="B123" s="76"/>
      <c r="C123" s="50"/>
      <c r="D123" s="50"/>
      <c r="E123" s="50"/>
      <c r="F123" s="179"/>
    </row>
    <row r="124" spans="1:6" s="176" customFormat="1" x14ac:dyDescent="0.4">
      <c r="A124" s="178"/>
      <c r="B124" s="76"/>
      <c r="C124" s="50"/>
      <c r="D124" s="50"/>
      <c r="E124" s="50"/>
      <c r="F124" s="179"/>
    </row>
    <row r="125" spans="1:6" s="176" customFormat="1" x14ac:dyDescent="0.4">
      <c r="A125" s="178"/>
      <c r="B125" s="76"/>
      <c r="C125" s="50"/>
      <c r="D125" s="50"/>
      <c r="E125" s="50"/>
      <c r="F125" s="179"/>
    </row>
    <row r="126" spans="1:6" s="176" customFormat="1" x14ac:dyDescent="0.4">
      <c r="A126" s="178"/>
      <c r="B126" s="76"/>
      <c r="C126" s="50"/>
      <c r="D126" s="50"/>
      <c r="E126" s="50"/>
      <c r="F126" s="179"/>
    </row>
    <row r="127" spans="1:6" s="176" customFormat="1" x14ac:dyDescent="0.4">
      <c r="A127" s="178"/>
      <c r="B127" s="76"/>
      <c r="C127" s="50"/>
      <c r="D127" s="50"/>
      <c r="E127" s="50"/>
      <c r="F127" s="179"/>
    </row>
    <row r="128" spans="1:6" s="176" customFormat="1" x14ac:dyDescent="0.4">
      <c r="A128" s="178"/>
      <c r="B128" s="76"/>
      <c r="C128" s="50"/>
      <c r="D128" s="50"/>
      <c r="E128" s="50"/>
      <c r="F128" s="179"/>
    </row>
    <row r="129" spans="1:6" s="176" customFormat="1" x14ac:dyDescent="0.4">
      <c r="A129" s="178"/>
      <c r="B129" s="76"/>
      <c r="C129" s="50"/>
      <c r="D129" s="50"/>
      <c r="E129" s="50"/>
      <c r="F129" s="179"/>
    </row>
    <row r="130" spans="1:6" s="176" customFormat="1" x14ac:dyDescent="0.4">
      <c r="A130" s="178"/>
      <c r="B130" s="76"/>
      <c r="C130" s="50"/>
      <c r="D130" s="50"/>
      <c r="E130" s="50"/>
      <c r="F130" s="179"/>
    </row>
    <row r="131" spans="1:6" s="176" customFormat="1" x14ac:dyDescent="0.4">
      <c r="A131" s="178"/>
      <c r="B131" s="76"/>
      <c r="C131" s="50"/>
      <c r="D131" s="50"/>
      <c r="E131" s="50"/>
      <c r="F131" s="179"/>
    </row>
    <row r="132" spans="1:6" s="176" customFormat="1" x14ac:dyDescent="0.4">
      <c r="A132" s="178"/>
      <c r="B132" s="76"/>
      <c r="C132" s="50"/>
      <c r="D132" s="50"/>
      <c r="E132" s="50"/>
      <c r="F132" s="179"/>
    </row>
    <row r="133" spans="1:6" s="176" customFormat="1" x14ac:dyDescent="0.4">
      <c r="A133" s="178"/>
      <c r="B133" s="76"/>
      <c r="C133" s="50"/>
      <c r="D133" s="50"/>
      <c r="E133" s="50"/>
      <c r="F133" s="179"/>
    </row>
    <row r="134" spans="1:6" s="176" customFormat="1" x14ac:dyDescent="0.4">
      <c r="A134" s="178"/>
      <c r="B134" s="76"/>
      <c r="C134" s="50"/>
      <c r="D134" s="50"/>
      <c r="E134" s="50"/>
      <c r="F134" s="179"/>
    </row>
    <row r="135" spans="1:6" s="176" customFormat="1" x14ac:dyDescent="0.4">
      <c r="A135" s="178"/>
      <c r="B135" s="76"/>
      <c r="C135" s="50"/>
      <c r="D135" s="50"/>
      <c r="E135" s="50"/>
      <c r="F135" s="179"/>
    </row>
    <row r="136" spans="1:6" s="176" customFormat="1" x14ac:dyDescent="0.4">
      <c r="A136" s="178"/>
      <c r="B136" s="76"/>
      <c r="C136" s="50"/>
      <c r="D136" s="50"/>
      <c r="E136" s="50"/>
      <c r="F136" s="179"/>
    </row>
    <row r="137" spans="1:6" s="176" customFormat="1" x14ac:dyDescent="0.4">
      <c r="A137" s="178"/>
      <c r="B137" s="76"/>
      <c r="C137" s="50"/>
      <c r="D137" s="50"/>
      <c r="E137" s="50"/>
      <c r="F137" s="179"/>
    </row>
    <row r="138" spans="1:6" s="176" customFormat="1" x14ac:dyDescent="0.4">
      <c r="A138" s="178"/>
      <c r="B138" s="76"/>
      <c r="C138" s="50"/>
      <c r="D138" s="50"/>
      <c r="E138" s="50"/>
      <c r="F138" s="179"/>
    </row>
    <row r="139" spans="1:6" s="176" customFormat="1" x14ac:dyDescent="0.4">
      <c r="A139" s="178"/>
      <c r="B139" s="76"/>
      <c r="C139" s="50"/>
      <c r="D139" s="50"/>
      <c r="E139" s="50"/>
      <c r="F139" s="179"/>
    </row>
    <row r="140" spans="1:6" s="176" customFormat="1" x14ac:dyDescent="0.4">
      <c r="A140" s="178"/>
      <c r="B140" s="76"/>
      <c r="C140" s="50"/>
      <c r="D140" s="50"/>
      <c r="E140" s="50"/>
      <c r="F140" s="179"/>
    </row>
    <row r="141" spans="1:6" s="176" customFormat="1" x14ac:dyDescent="0.4">
      <c r="A141" s="178"/>
      <c r="B141" s="76"/>
      <c r="C141" s="50"/>
      <c r="D141" s="50"/>
      <c r="E141" s="50"/>
      <c r="F141" s="179"/>
    </row>
    <row r="142" spans="1:6" s="176" customFormat="1" x14ac:dyDescent="0.4">
      <c r="A142" s="178"/>
      <c r="B142" s="76"/>
      <c r="C142" s="50"/>
      <c r="D142" s="50"/>
      <c r="E142" s="50"/>
      <c r="F142" s="179"/>
    </row>
    <row r="143" spans="1:6" s="176" customFormat="1" x14ac:dyDescent="0.4">
      <c r="A143" s="178"/>
      <c r="B143" s="76"/>
      <c r="C143" s="50"/>
      <c r="D143" s="50"/>
      <c r="E143" s="50"/>
      <c r="F143" s="179"/>
    </row>
    <row r="144" spans="1:6" s="176" customFormat="1" x14ac:dyDescent="0.4">
      <c r="A144" s="178"/>
      <c r="B144" s="76"/>
      <c r="C144" s="50"/>
      <c r="D144" s="50"/>
      <c r="E144" s="50"/>
      <c r="F144" s="179"/>
    </row>
    <row r="145" spans="1:6" s="176" customFormat="1" x14ac:dyDescent="0.4">
      <c r="A145" s="178"/>
      <c r="B145" s="76"/>
      <c r="C145" s="50"/>
      <c r="D145" s="50"/>
      <c r="E145" s="50"/>
      <c r="F145" s="179"/>
    </row>
    <row r="146" spans="1:6" s="176" customFormat="1" x14ac:dyDescent="0.4">
      <c r="A146" s="178"/>
      <c r="B146" s="76"/>
      <c r="C146" s="50"/>
      <c r="D146" s="50"/>
      <c r="E146" s="50"/>
      <c r="F146" s="179"/>
    </row>
    <row r="147" spans="1:6" s="176" customFormat="1" x14ac:dyDescent="0.4">
      <c r="A147" s="178"/>
      <c r="B147" s="76"/>
      <c r="C147" s="50"/>
      <c r="D147" s="50"/>
      <c r="E147" s="50"/>
      <c r="F147" s="179"/>
    </row>
    <row r="148" spans="1:6" s="176" customFormat="1" x14ac:dyDescent="0.4">
      <c r="A148" s="178"/>
      <c r="B148" s="76"/>
      <c r="C148" s="50"/>
      <c r="D148" s="50"/>
      <c r="E148" s="50"/>
      <c r="F148" s="179"/>
    </row>
    <row r="149" spans="1:6" s="176" customFormat="1" x14ac:dyDescent="0.4">
      <c r="A149" s="178"/>
      <c r="B149" s="76"/>
      <c r="C149" s="50"/>
      <c r="D149" s="50"/>
      <c r="E149" s="50"/>
      <c r="F149" s="179"/>
    </row>
    <row r="150" spans="1:6" s="176" customFormat="1" x14ac:dyDescent="0.4">
      <c r="A150" s="178"/>
      <c r="B150" s="76"/>
      <c r="C150" s="50"/>
      <c r="D150" s="50"/>
      <c r="E150" s="50"/>
      <c r="F150" s="179"/>
    </row>
    <row r="151" spans="1:6" s="176" customFormat="1" x14ac:dyDescent="0.4">
      <c r="A151" s="178"/>
      <c r="B151" s="76"/>
      <c r="C151" s="50"/>
      <c r="D151" s="50"/>
      <c r="E151" s="50"/>
      <c r="F151" s="179"/>
    </row>
    <row r="152" spans="1:6" s="176" customFormat="1" x14ac:dyDescent="0.4">
      <c r="A152" s="178"/>
      <c r="B152" s="76"/>
      <c r="C152" s="50"/>
      <c r="D152" s="50"/>
      <c r="E152" s="50"/>
      <c r="F152" s="179"/>
    </row>
    <row r="153" spans="1:6" s="176" customFormat="1" x14ac:dyDescent="0.4">
      <c r="A153" s="178"/>
      <c r="B153" s="76"/>
      <c r="C153" s="50"/>
      <c r="D153" s="50"/>
      <c r="E153" s="50"/>
      <c r="F153" s="179"/>
    </row>
    <row r="154" spans="1:6" s="176" customFormat="1" x14ac:dyDescent="0.4">
      <c r="A154" s="178"/>
      <c r="B154" s="76"/>
      <c r="C154" s="50"/>
      <c r="D154" s="50"/>
      <c r="E154" s="50"/>
      <c r="F154" s="179"/>
    </row>
    <row r="155" spans="1:6" s="176" customFormat="1" x14ac:dyDescent="0.4">
      <c r="A155" s="178"/>
      <c r="B155" s="76"/>
      <c r="C155" s="50"/>
      <c r="D155" s="50"/>
      <c r="E155" s="50"/>
      <c r="F155" s="179"/>
    </row>
    <row r="156" spans="1:6" s="176" customFormat="1" x14ac:dyDescent="0.4">
      <c r="A156" s="178"/>
      <c r="B156" s="76"/>
      <c r="C156" s="50"/>
      <c r="D156" s="50"/>
      <c r="E156" s="50"/>
      <c r="F156" s="179"/>
    </row>
    <row r="157" spans="1:6" s="176" customFormat="1" x14ac:dyDescent="0.4">
      <c r="A157" s="178"/>
      <c r="B157" s="76"/>
      <c r="C157" s="50"/>
      <c r="D157" s="50"/>
      <c r="E157" s="50"/>
      <c r="F157" s="179"/>
    </row>
    <row r="158" spans="1:6" s="176" customFormat="1" x14ac:dyDescent="0.4">
      <c r="A158" s="178"/>
      <c r="B158" s="76"/>
      <c r="C158" s="50"/>
      <c r="D158" s="50"/>
      <c r="E158" s="50"/>
      <c r="F158" s="179"/>
    </row>
    <row r="159" spans="1:6" s="176" customFormat="1" x14ac:dyDescent="0.4">
      <c r="A159" s="178"/>
      <c r="B159" s="76"/>
      <c r="C159" s="50"/>
      <c r="D159" s="50"/>
      <c r="E159" s="50"/>
      <c r="F159" s="179"/>
    </row>
    <row r="160" spans="1:6" s="176" customFormat="1" x14ac:dyDescent="0.4">
      <c r="A160" s="178"/>
      <c r="B160" s="76"/>
      <c r="C160" s="50"/>
      <c r="D160" s="50"/>
      <c r="E160" s="50"/>
      <c r="F160" s="179"/>
    </row>
    <row r="161" spans="1:6" s="176" customFormat="1" x14ac:dyDescent="0.4">
      <c r="A161" s="178"/>
      <c r="B161" s="76"/>
      <c r="C161" s="50"/>
      <c r="D161" s="50"/>
      <c r="E161" s="50"/>
      <c r="F161" s="179"/>
    </row>
    <row r="162" spans="1:6" s="176" customFormat="1" x14ac:dyDescent="0.4">
      <c r="A162" s="178"/>
      <c r="B162" s="76"/>
      <c r="C162" s="50"/>
      <c r="D162" s="50"/>
      <c r="E162" s="50"/>
      <c r="F162" s="179"/>
    </row>
    <row r="163" spans="1:6" s="176" customFormat="1" x14ac:dyDescent="0.4">
      <c r="A163" s="178"/>
      <c r="B163" s="76"/>
      <c r="C163" s="50"/>
      <c r="D163" s="50"/>
      <c r="E163" s="50"/>
      <c r="F163" s="179"/>
    </row>
    <row r="164" spans="1:6" s="176" customFormat="1" x14ac:dyDescent="0.4">
      <c r="A164" s="178"/>
      <c r="B164" s="76"/>
      <c r="C164" s="50"/>
      <c r="D164" s="50"/>
      <c r="E164" s="50"/>
      <c r="F164" s="179"/>
    </row>
    <row r="165" spans="1:6" s="176" customFormat="1" x14ac:dyDescent="0.4">
      <c r="A165" s="178"/>
      <c r="B165" s="76"/>
      <c r="C165" s="50"/>
      <c r="D165" s="50"/>
      <c r="E165" s="50"/>
      <c r="F165" s="179"/>
    </row>
    <row r="166" spans="1:6" s="176" customFormat="1" x14ac:dyDescent="0.4">
      <c r="A166" s="178"/>
      <c r="B166" s="76"/>
      <c r="C166" s="50"/>
      <c r="D166" s="50"/>
      <c r="E166" s="50"/>
      <c r="F166" s="179"/>
    </row>
    <row r="167" spans="1:6" s="176" customFormat="1" x14ac:dyDescent="0.4">
      <c r="A167" s="178"/>
      <c r="B167" s="76"/>
      <c r="C167" s="50"/>
      <c r="D167" s="50"/>
      <c r="E167" s="50"/>
      <c r="F167" s="179"/>
    </row>
    <row r="168" spans="1:6" s="176" customFormat="1" x14ac:dyDescent="0.4">
      <c r="A168" s="178"/>
      <c r="B168" s="76"/>
      <c r="C168" s="50"/>
      <c r="D168" s="50"/>
      <c r="E168" s="50"/>
      <c r="F168" s="179"/>
    </row>
    <row r="169" spans="1:6" s="176" customFormat="1" x14ac:dyDescent="0.4">
      <c r="A169" s="178"/>
      <c r="B169" s="76"/>
      <c r="C169" s="50"/>
      <c r="D169" s="50"/>
      <c r="E169" s="50"/>
      <c r="F169" s="179"/>
    </row>
    <row r="170" spans="1:6" s="176" customFormat="1" x14ac:dyDescent="0.4">
      <c r="A170" s="178"/>
      <c r="B170" s="76"/>
      <c r="C170" s="50"/>
      <c r="D170" s="50"/>
      <c r="E170" s="50"/>
      <c r="F170" s="179"/>
    </row>
    <row r="171" spans="1:6" s="176" customFormat="1" x14ac:dyDescent="0.4">
      <c r="A171" s="178"/>
      <c r="B171" s="76"/>
      <c r="C171" s="50"/>
      <c r="D171" s="50"/>
      <c r="E171" s="50"/>
      <c r="F171" s="179"/>
    </row>
    <row r="172" spans="1:6" s="176" customFormat="1" x14ac:dyDescent="0.4">
      <c r="A172" s="178"/>
      <c r="B172" s="76"/>
      <c r="C172" s="50"/>
      <c r="D172" s="50"/>
      <c r="E172" s="50"/>
      <c r="F172" s="179"/>
    </row>
    <row r="173" spans="1:6" s="176" customFormat="1" x14ac:dyDescent="0.4">
      <c r="A173" s="178"/>
      <c r="B173" s="76"/>
      <c r="C173" s="50"/>
      <c r="D173" s="50"/>
      <c r="E173" s="50"/>
      <c r="F173" s="179"/>
    </row>
    <row r="174" spans="1:6" s="176" customFormat="1" x14ac:dyDescent="0.4">
      <c r="A174" s="178"/>
      <c r="B174" s="76"/>
      <c r="C174" s="50"/>
      <c r="D174" s="50"/>
      <c r="E174" s="50"/>
      <c r="F174" s="179"/>
    </row>
    <row r="175" spans="1:6" s="176" customFormat="1" x14ac:dyDescent="0.4">
      <c r="A175" s="178"/>
      <c r="B175" s="76"/>
      <c r="C175" s="50"/>
      <c r="D175" s="50"/>
      <c r="E175" s="50"/>
      <c r="F175" s="179"/>
    </row>
    <row r="176" spans="1:6" s="176" customFormat="1" x14ac:dyDescent="0.4">
      <c r="A176" s="178"/>
      <c r="B176" s="76"/>
      <c r="C176" s="50"/>
      <c r="D176" s="50"/>
      <c r="E176" s="50"/>
      <c r="F176" s="179"/>
    </row>
    <row r="177" spans="1:6" s="176" customFormat="1" x14ac:dyDescent="0.4">
      <c r="A177" s="178"/>
      <c r="B177" s="76"/>
      <c r="C177" s="50"/>
      <c r="D177" s="50"/>
      <c r="E177" s="50"/>
      <c r="F177" s="179"/>
    </row>
    <row r="178" spans="1:6" s="176" customFormat="1" x14ac:dyDescent="0.4">
      <c r="A178" s="178"/>
      <c r="B178" s="76"/>
      <c r="C178" s="50"/>
      <c r="D178" s="50"/>
      <c r="E178" s="50"/>
      <c r="F178" s="179"/>
    </row>
    <row r="179" spans="1:6" s="176" customFormat="1" x14ac:dyDescent="0.4">
      <c r="A179" s="178"/>
      <c r="B179" s="76"/>
      <c r="C179" s="50"/>
      <c r="D179" s="50"/>
      <c r="E179" s="50"/>
      <c r="F179" s="179"/>
    </row>
    <row r="180" spans="1:6" s="176" customFormat="1" x14ac:dyDescent="0.4">
      <c r="A180" s="178"/>
      <c r="B180" s="76"/>
      <c r="C180" s="50"/>
      <c r="D180" s="50"/>
      <c r="E180" s="50"/>
      <c r="F180" s="179"/>
    </row>
    <row r="181" spans="1:6" s="176" customFormat="1" x14ac:dyDescent="0.4">
      <c r="A181" s="178"/>
      <c r="B181" s="76"/>
      <c r="C181" s="50"/>
      <c r="D181" s="50"/>
      <c r="E181" s="50"/>
      <c r="F181" s="179"/>
    </row>
    <row r="182" spans="1:6" s="176" customFormat="1" x14ac:dyDescent="0.4">
      <c r="A182" s="178"/>
      <c r="B182" s="76"/>
      <c r="C182" s="50"/>
      <c r="D182" s="50"/>
      <c r="E182" s="50"/>
      <c r="F182" s="179"/>
    </row>
    <row r="183" spans="1:6" s="176" customFormat="1" x14ac:dyDescent="0.4">
      <c r="A183" s="178"/>
      <c r="B183" s="76"/>
      <c r="C183" s="50"/>
      <c r="D183" s="50"/>
      <c r="E183" s="50"/>
      <c r="F183" s="179"/>
    </row>
    <row r="184" spans="1:6" s="176" customFormat="1" x14ac:dyDescent="0.4">
      <c r="A184" s="178"/>
      <c r="B184" s="76"/>
      <c r="C184" s="50"/>
      <c r="D184" s="50"/>
      <c r="E184" s="50"/>
      <c r="F184" s="179"/>
    </row>
    <row r="185" spans="1:6" s="176" customFormat="1" x14ac:dyDescent="0.4">
      <c r="A185" s="178"/>
      <c r="B185" s="76"/>
      <c r="C185" s="50"/>
      <c r="D185" s="50"/>
      <c r="E185" s="50"/>
      <c r="F185" s="179"/>
    </row>
    <row r="186" spans="1:6" s="176" customFormat="1" x14ac:dyDescent="0.4">
      <c r="A186" s="178"/>
      <c r="B186" s="76"/>
      <c r="C186" s="50"/>
      <c r="D186" s="50"/>
      <c r="E186" s="50"/>
      <c r="F186" s="179"/>
    </row>
    <row r="187" spans="1:6" s="176" customFormat="1" x14ac:dyDescent="0.4">
      <c r="A187" s="178"/>
      <c r="B187" s="76"/>
      <c r="C187" s="50"/>
      <c r="D187" s="50"/>
      <c r="E187" s="50"/>
      <c r="F187" s="179"/>
    </row>
    <row r="188" spans="1:6" s="176" customFormat="1" x14ac:dyDescent="0.4">
      <c r="A188" s="178"/>
      <c r="B188" s="76"/>
      <c r="C188" s="50"/>
      <c r="D188" s="50"/>
      <c r="E188" s="50"/>
      <c r="F188" s="179"/>
    </row>
    <row r="189" spans="1:6" s="176" customFormat="1" x14ac:dyDescent="0.4">
      <c r="A189" s="178"/>
      <c r="B189" s="76"/>
      <c r="C189" s="50"/>
      <c r="D189" s="50"/>
      <c r="E189" s="50"/>
      <c r="F189" s="179"/>
    </row>
    <row r="190" spans="1:6" s="176" customFormat="1" x14ac:dyDescent="0.4">
      <c r="A190" s="178"/>
      <c r="B190" s="76"/>
      <c r="C190" s="50"/>
      <c r="D190" s="50"/>
      <c r="E190" s="50"/>
      <c r="F190" s="179"/>
    </row>
    <row r="191" spans="1:6" s="176" customFormat="1" x14ac:dyDescent="0.4">
      <c r="A191" s="178"/>
      <c r="B191" s="76"/>
      <c r="C191" s="50"/>
      <c r="D191" s="50"/>
      <c r="E191" s="50"/>
      <c r="F191" s="179"/>
    </row>
    <row r="192" spans="1:6" s="176" customFormat="1" x14ac:dyDescent="0.4">
      <c r="A192" s="178"/>
      <c r="B192" s="76"/>
      <c r="C192" s="50"/>
      <c r="D192" s="50"/>
      <c r="E192" s="50"/>
      <c r="F192" s="179"/>
    </row>
    <row r="193" spans="1:6" s="176" customFormat="1" x14ac:dyDescent="0.4">
      <c r="A193" s="178"/>
      <c r="B193" s="76"/>
      <c r="C193" s="50"/>
      <c r="D193" s="50"/>
      <c r="E193" s="50"/>
      <c r="F193" s="179"/>
    </row>
    <row r="194" spans="1:6" s="176" customFormat="1" x14ac:dyDescent="0.4">
      <c r="A194" s="178"/>
      <c r="B194" s="76"/>
      <c r="C194" s="50"/>
      <c r="D194" s="50"/>
      <c r="E194" s="50"/>
      <c r="F194" s="179"/>
    </row>
    <row r="195" spans="1:6" s="176" customFormat="1" x14ac:dyDescent="0.4">
      <c r="A195" s="178"/>
      <c r="B195" s="76"/>
      <c r="C195" s="50"/>
      <c r="D195" s="50"/>
      <c r="E195" s="50"/>
      <c r="F195" s="179"/>
    </row>
    <row r="196" spans="1:6" s="176" customFormat="1" x14ac:dyDescent="0.4">
      <c r="A196" s="178"/>
      <c r="B196" s="76"/>
      <c r="C196" s="50"/>
      <c r="D196" s="50"/>
      <c r="E196" s="50"/>
      <c r="F196" s="179"/>
    </row>
    <row r="197" spans="1:6" s="176" customFormat="1" x14ac:dyDescent="0.4">
      <c r="A197" s="178"/>
      <c r="B197" s="76"/>
      <c r="C197" s="50"/>
      <c r="D197" s="50"/>
      <c r="E197" s="50"/>
      <c r="F197" s="179"/>
    </row>
    <row r="198" spans="1:6" s="176" customFormat="1" x14ac:dyDescent="0.4">
      <c r="A198" s="178"/>
      <c r="B198" s="76"/>
      <c r="C198" s="50"/>
      <c r="D198" s="50"/>
      <c r="E198" s="50"/>
      <c r="F198" s="179"/>
    </row>
    <row r="199" spans="1:6" s="176" customFormat="1" x14ac:dyDescent="0.4">
      <c r="A199" s="178"/>
      <c r="B199" s="76"/>
      <c r="C199" s="50"/>
      <c r="D199" s="50"/>
      <c r="E199" s="50"/>
      <c r="F199" s="179"/>
    </row>
    <row r="200" spans="1:6" s="176" customFormat="1" x14ac:dyDescent="0.4">
      <c r="A200" s="178"/>
      <c r="B200" s="76"/>
      <c r="C200" s="50"/>
      <c r="D200" s="50"/>
      <c r="E200" s="50"/>
      <c r="F200" s="179"/>
    </row>
    <row r="201" spans="1:6" s="176" customFormat="1" x14ac:dyDescent="0.4">
      <c r="A201" s="178"/>
      <c r="B201" s="76"/>
      <c r="C201" s="50"/>
      <c r="D201" s="50"/>
      <c r="E201" s="50"/>
      <c r="F201" s="179"/>
    </row>
    <row r="202" spans="1:6" s="176" customFormat="1" x14ac:dyDescent="0.4">
      <c r="A202" s="178"/>
      <c r="B202" s="76"/>
      <c r="C202" s="50"/>
      <c r="D202" s="50"/>
      <c r="E202" s="50"/>
      <c r="F202" s="179"/>
    </row>
    <row r="203" spans="1:6" s="176" customFormat="1" x14ac:dyDescent="0.4">
      <c r="A203" s="178"/>
      <c r="B203" s="76"/>
      <c r="C203" s="50"/>
      <c r="D203" s="50"/>
      <c r="E203" s="50"/>
      <c r="F203" s="179"/>
    </row>
    <row r="204" spans="1:6" s="176" customFormat="1" x14ac:dyDescent="0.4">
      <c r="A204" s="178"/>
      <c r="B204" s="76"/>
      <c r="C204" s="50"/>
      <c r="D204" s="50"/>
      <c r="E204" s="50"/>
      <c r="F204" s="179"/>
    </row>
    <row r="205" spans="1:6" s="176" customFormat="1" x14ac:dyDescent="0.4">
      <c r="A205" s="178"/>
      <c r="B205" s="76"/>
      <c r="C205" s="50"/>
      <c r="D205" s="50"/>
      <c r="E205" s="50"/>
      <c r="F205" s="179"/>
    </row>
    <row r="206" spans="1:6" s="176" customFormat="1" x14ac:dyDescent="0.4">
      <c r="A206" s="178"/>
      <c r="B206" s="76"/>
      <c r="C206" s="50"/>
      <c r="D206" s="50"/>
      <c r="E206" s="50"/>
      <c r="F206" s="179"/>
    </row>
    <row r="207" spans="1:6" s="176" customFormat="1" x14ac:dyDescent="0.4">
      <c r="A207" s="178"/>
      <c r="B207" s="76"/>
      <c r="C207" s="50"/>
      <c r="D207" s="50"/>
      <c r="E207" s="50"/>
      <c r="F207" s="179"/>
    </row>
    <row r="208" spans="1:6" s="176" customFormat="1" x14ac:dyDescent="0.4">
      <c r="A208" s="178"/>
      <c r="B208" s="76"/>
      <c r="C208" s="50"/>
      <c r="D208" s="50"/>
      <c r="E208" s="50"/>
      <c r="F208" s="179"/>
    </row>
    <row r="209" spans="1:6" s="176" customFormat="1" x14ac:dyDescent="0.4">
      <c r="A209" s="178"/>
      <c r="B209" s="76"/>
      <c r="C209" s="50"/>
      <c r="D209" s="50"/>
      <c r="E209" s="50"/>
      <c r="F209" s="179"/>
    </row>
    <row r="210" spans="1:6" s="176" customFormat="1" x14ac:dyDescent="0.4">
      <c r="A210" s="178"/>
      <c r="B210" s="76"/>
      <c r="C210" s="50"/>
      <c r="D210" s="50"/>
      <c r="E210" s="50"/>
      <c r="F210" s="179"/>
    </row>
    <row r="211" spans="1:6" s="176" customFormat="1" x14ac:dyDescent="0.4">
      <c r="A211" s="178"/>
      <c r="B211" s="76"/>
      <c r="C211" s="50"/>
      <c r="D211" s="50"/>
      <c r="E211" s="50"/>
      <c r="F211" s="179"/>
    </row>
    <row r="212" spans="1:6" s="176" customFormat="1" x14ac:dyDescent="0.4">
      <c r="A212" s="178"/>
      <c r="B212" s="76"/>
      <c r="C212" s="50"/>
      <c r="D212" s="50"/>
      <c r="E212" s="50"/>
      <c r="F212" s="179"/>
    </row>
    <row r="213" spans="1:6" s="176" customFormat="1" x14ac:dyDescent="0.4">
      <c r="A213" s="178"/>
      <c r="B213" s="76"/>
      <c r="C213" s="50"/>
      <c r="D213" s="50"/>
      <c r="E213" s="50"/>
      <c r="F213" s="179"/>
    </row>
    <row r="214" spans="1:6" s="176" customFormat="1" x14ac:dyDescent="0.4">
      <c r="A214" s="178"/>
      <c r="B214" s="76"/>
      <c r="C214" s="50"/>
      <c r="D214" s="50"/>
      <c r="E214" s="50"/>
      <c r="F214" s="179"/>
    </row>
    <row r="215" spans="1:6" s="176" customFormat="1" x14ac:dyDescent="0.4">
      <c r="A215" s="178"/>
      <c r="B215" s="76"/>
      <c r="C215" s="50"/>
      <c r="D215" s="50"/>
      <c r="E215" s="50"/>
      <c r="F215" s="179"/>
    </row>
    <row r="216" spans="1:6" s="176" customFormat="1" x14ac:dyDescent="0.4">
      <c r="A216" s="178"/>
      <c r="B216" s="76"/>
      <c r="C216" s="50"/>
      <c r="D216" s="50"/>
      <c r="E216" s="50"/>
      <c r="F216" s="179"/>
    </row>
    <row r="217" spans="1:6" s="176" customFormat="1" x14ac:dyDescent="0.4">
      <c r="A217" s="178"/>
      <c r="B217" s="76"/>
      <c r="C217" s="50"/>
      <c r="D217" s="50"/>
      <c r="E217" s="50"/>
      <c r="F217" s="179"/>
    </row>
    <row r="218" spans="1:6" s="176" customFormat="1" x14ac:dyDescent="0.4">
      <c r="A218" s="178"/>
      <c r="B218" s="76"/>
      <c r="C218" s="50"/>
      <c r="D218" s="50"/>
      <c r="E218" s="50"/>
      <c r="F218" s="179"/>
    </row>
    <row r="219" spans="1:6" s="176" customFormat="1" x14ac:dyDescent="0.4">
      <c r="A219" s="178"/>
      <c r="B219" s="76"/>
      <c r="C219" s="50"/>
      <c r="D219" s="50"/>
      <c r="E219" s="50"/>
      <c r="F219" s="179"/>
    </row>
    <row r="220" spans="1:6" s="176" customFormat="1" x14ac:dyDescent="0.4">
      <c r="A220" s="178"/>
      <c r="B220" s="76"/>
      <c r="C220" s="50"/>
      <c r="D220" s="50"/>
      <c r="E220" s="50"/>
      <c r="F220" s="179"/>
    </row>
    <row r="221" spans="1:6" s="176" customFormat="1" x14ac:dyDescent="0.4">
      <c r="A221" s="178"/>
      <c r="B221" s="76"/>
      <c r="C221" s="50"/>
      <c r="D221" s="50"/>
      <c r="E221" s="50"/>
      <c r="F221" s="179"/>
    </row>
    <row r="222" spans="1:6" s="176" customFormat="1" x14ac:dyDescent="0.4">
      <c r="A222" s="178"/>
      <c r="B222" s="76"/>
      <c r="C222" s="50"/>
      <c r="D222" s="50"/>
      <c r="E222" s="50"/>
      <c r="F222" s="179"/>
    </row>
    <row r="223" spans="1:6" s="176" customFormat="1" x14ac:dyDescent="0.4">
      <c r="A223" s="178"/>
      <c r="B223" s="76"/>
      <c r="C223" s="50"/>
      <c r="D223" s="50"/>
      <c r="E223" s="50"/>
      <c r="F223" s="179"/>
    </row>
    <row r="224" spans="1:6" s="176" customFormat="1" x14ac:dyDescent="0.4">
      <c r="A224" s="178"/>
      <c r="B224" s="76"/>
      <c r="C224" s="50"/>
      <c r="D224" s="50"/>
      <c r="E224" s="50"/>
      <c r="F224" s="179"/>
    </row>
    <row r="225" spans="1:6" s="176" customFormat="1" x14ac:dyDescent="0.4">
      <c r="A225" s="178"/>
      <c r="B225" s="76"/>
      <c r="C225" s="50"/>
      <c r="D225" s="50"/>
      <c r="E225" s="50"/>
      <c r="F225" s="179"/>
    </row>
    <row r="226" spans="1:6" s="176" customFormat="1" x14ac:dyDescent="0.4">
      <c r="A226" s="178"/>
      <c r="B226" s="76"/>
      <c r="C226" s="50"/>
      <c r="D226" s="50"/>
      <c r="E226" s="50"/>
      <c r="F226" s="179"/>
    </row>
    <row r="227" spans="1:6" s="176" customFormat="1" x14ac:dyDescent="0.4">
      <c r="A227" s="178"/>
      <c r="B227" s="76"/>
      <c r="C227" s="50"/>
      <c r="D227" s="50"/>
      <c r="E227" s="50"/>
      <c r="F227" s="179"/>
    </row>
    <row r="228" spans="1:6" s="176" customFormat="1" x14ac:dyDescent="0.4">
      <c r="A228" s="178"/>
      <c r="B228" s="76"/>
      <c r="C228" s="50"/>
      <c r="D228" s="50"/>
      <c r="E228" s="50"/>
      <c r="F228" s="179"/>
    </row>
    <row r="229" spans="1:6" s="176" customFormat="1" x14ac:dyDescent="0.4">
      <c r="A229" s="178"/>
      <c r="B229" s="76"/>
      <c r="C229" s="50"/>
      <c r="D229" s="50"/>
      <c r="E229" s="50"/>
      <c r="F229" s="179"/>
    </row>
    <row r="230" spans="1:6" s="176" customFormat="1" x14ac:dyDescent="0.4">
      <c r="A230" s="178"/>
      <c r="B230" s="76"/>
      <c r="C230" s="50"/>
      <c r="D230" s="50"/>
      <c r="E230" s="50"/>
      <c r="F230" s="179"/>
    </row>
    <row r="231" spans="1:6" s="176" customFormat="1" x14ac:dyDescent="0.4">
      <c r="A231" s="178"/>
      <c r="B231" s="76"/>
      <c r="C231" s="50"/>
      <c r="D231" s="50"/>
      <c r="E231" s="50"/>
      <c r="F231" s="179"/>
    </row>
    <row r="232" spans="1:6" s="176" customFormat="1" x14ac:dyDescent="0.4">
      <c r="A232" s="178"/>
      <c r="B232" s="76"/>
      <c r="C232" s="50"/>
      <c r="D232" s="50"/>
      <c r="E232" s="50"/>
      <c r="F232" s="179"/>
    </row>
    <row r="233" spans="1:6" s="176" customFormat="1" x14ac:dyDescent="0.4">
      <c r="A233" s="178"/>
      <c r="B233" s="76"/>
      <c r="C233" s="50"/>
      <c r="D233" s="50"/>
      <c r="E233" s="50"/>
      <c r="F233" s="179"/>
    </row>
    <row r="234" spans="1:6" s="176" customFormat="1" x14ac:dyDescent="0.4">
      <c r="A234" s="178"/>
      <c r="B234" s="76"/>
      <c r="C234" s="50"/>
      <c r="D234" s="50"/>
      <c r="E234" s="50"/>
      <c r="F234" s="179"/>
    </row>
    <row r="235" spans="1:6" s="176" customFormat="1" x14ac:dyDescent="0.4">
      <c r="A235" s="178"/>
      <c r="B235" s="76"/>
      <c r="C235" s="50"/>
      <c r="D235" s="50"/>
      <c r="E235" s="50"/>
      <c r="F235" s="179"/>
    </row>
    <row r="236" spans="1:6" s="176" customFormat="1" x14ac:dyDescent="0.4">
      <c r="A236" s="178"/>
      <c r="B236" s="76"/>
      <c r="C236" s="50"/>
      <c r="D236" s="50"/>
      <c r="E236" s="50"/>
      <c r="F236" s="179"/>
    </row>
    <row r="237" spans="1:6" s="176" customFormat="1" x14ac:dyDescent="0.4">
      <c r="A237" s="178"/>
      <c r="B237" s="76"/>
      <c r="C237" s="50"/>
      <c r="D237" s="50"/>
      <c r="E237" s="50"/>
      <c r="F237" s="179"/>
    </row>
    <row r="238" spans="1:6" s="176" customFormat="1" x14ac:dyDescent="0.4">
      <c r="A238" s="178"/>
      <c r="B238" s="76"/>
      <c r="C238" s="50"/>
      <c r="D238" s="50"/>
      <c r="E238" s="50"/>
      <c r="F238" s="179"/>
    </row>
    <row r="239" spans="1:6" s="176" customFormat="1" x14ac:dyDescent="0.4">
      <c r="A239" s="178"/>
      <c r="B239" s="76"/>
      <c r="C239" s="50"/>
      <c r="D239" s="50"/>
      <c r="E239" s="50"/>
      <c r="F239" s="179"/>
    </row>
    <row r="240" spans="1:6" s="176" customFormat="1" x14ac:dyDescent="0.4">
      <c r="A240" s="178"/>
      <c r="B240" s="76"/>
      <c r="C240" s="50"/>
      <c r="D240" s="50"/>
      <c r="E240" s="50"/>
      <c r="F240" s="179"/>
    </row>
    <row r="241" spans="1:6" s="176" customFormat="1" x14ac:dyDescent="0.4">
      <c r="A241" s="178"/>
      <c r="B241" s="76"/>
      <c r="C241" s="50"/>
      <c r="D241" s="50"/>
      <c r="E241" s="50"/>
      <c r="F241" s="179"/>
    </row>
    <row r="242" spans="1:6" s="176" customFormat="1" x14ac:dyDescent="0.4">
      <c r="A242" s="178"/>
      <c r="B242" s="76"/>
      <c r="C242" s="50"/>
      <c r="D242" s="50"/>
      <c r="E242" s="50"/>
      <c r="F242" s="179"/>
    </row>
    <row r="243" spans="1:6" s="176" customFormat="1" x14ac:dyDescent="0.4">
      <c r="A243" s="178"/>
      <c r="B243" s="76"/>
      <c r="C243" s="50"/>
      <c r="D243" s="50"/>
      <c r="E243" s="50"/>
      <c r="F243" s="179"/>
    </row>
    <row r="244" spans="1:6" s="176" customFormat="1" x14ac:dyDescent="0.4">
      <c r="A244" s="178"/>
      <c r="B244" s="76"/>
      <c r="C244" s="50"/>
      <c r="D244" s="50"/>
      <c r="E244" s="50"/>
      <c r="F244" s="179"/>
    </row>
    <row r="245" spans="1:6" s="176" customFormat="1" x14ac:dyDescent="0.4">
      <c r="A245" s="178"/>
      <c r="B245" s="76"/>
      <c r="C245" s="50"/>
      <c r="D245" s="50"/>
      <c r="E245" s="50"/>
      <c r="F245" s="179"/>
    </row>
    <row r="246" spans="1:6" s="176" customFormat="1" x14ac:dyDescent="0.4">
      <c r="A246" s="178"/>
      <c r="B246" s="76"/>
      <c r="C246" s="50"/>
      <c r="D246" s="50"/>
      <c r="E246" s="50"/>
      <c r="F246" s="179"/>
    </row>
    <row r="247" spans="1:6" s="176" customFormat="1" x14ac:dyDescent="0.4">
      <c r="A247" s="178"/>
      <c r="B247" s="76"/>
      <c r="C247" s="50"/>
      <c r="D247" s="50"/>
      <c r="E247" s="50"/>
      <c r="F247" s="179"/>
    </row>
    <row r="248" spans="1:6" s="176" customFormat="1" x14ac:dyDescent="0.4">
      <c r="A248" s="178"/>
      <c r="B248" s="76"/>
      <c r="C248" s="50"/>
      <c r="D248" s="50"/>
      <c r="E248" s="50"/>
      <c r="F248" s="179"/>
    </row>
    <row r="249" spans="1:6" s="176" customFormat="1" x14ac:dyDescent="0.4">
      <c r="A249" s="178"/>
      <c r="B249" s="76"/>
      <c r="C249" s="50"/>
      <c r="D249" s="50"/>
      <c r="E249" s="50"/>
      <c r="F249" s="179"/>
    </row>
    <row r="250" spans="1:6" s="176" customFormat="1" x14ac:dyDescent="0.4">
      <c r="A250" s="178"/>
      <c r="B250" s="76"/>
      <c r="C250" s="50"/>
      <c r="D250" s="50"/>
      <c r="E250" s="50"/>
      <c r="F250" s="179"/>
    </row>
    <row r="251" spans="1:6" s="176" customFormat="1" x14ac:dyDescent="0.4">
      <c r="A251" s="178"/>
      <c r="B251" s="76"/>
      <c r="C251" s="50"/>
      <c r="D251" s="50"/>
      <c r="E251" s="50"/>
      <c r="F251" s="179"/>
    </row>
    <row r="252" spans="1:6" s="176" customFormat="1" x14ac:dyDescent="0.4">
      <c r="A252" s="178"/>
      <c r="B252" s="76"/>
      <c r="C252" s="50"/>
      <c r="D252" s="50"/>
      <c r="E252" s="50"/>
      <c r="F252" s="179"/>
    </row>
    <row r="253" spans="1:6" s="176" customFormat="1" x14ac:dyDescent="0.4">
      <c r="A253" s="178"/>
      <c r="B253" s="76"/>
      <c r="C253" s="50"/>
      <c r="D253" s="50"/>
      <c r="E253" s="50"/>
      <c r="F253" s="179"/>
    </row>
    <row r="254" spans="1:6" s="176" customFormat="1" x14ac:dyDescent="0.4">
      <c r="A254" s="178"/>
      <c r="B254" s="76"/>
      <c r="C254" s="50"/>
      <c r="D254" s="50"/>
      <c r="E254" s="50"/>
      <c r="F254" s="179"/>
    </row>
    <row r="255" spans="1:6" s="176" customFormat="1" x14ac:dyDescent="0.4">
      <c r="A255" s="178"/>
      <c r="B255" s="76"/>
      <c r="C255" s="50"/>
      <c r="D255" s="50"/>
      <c r="E255" s="50"/>
      <c r="F255" s="179"/>
    </row>
    <row r="256" spans="1:6" s="176" customFormat="1" x14ac:dyDescent="0.4">
      <c r="A256" s="178"/>
      <c r="B256" s="76"/>
      <c r="C256" s="50"/>
      <c r="D256" s="50"/>
      <c r="E256" s="50"/>
      <c r="F256" s="179"/>
    </row>
    <row r="257" spans="1:6" s="176" customFormat="1" x14ac:dyDescent="0.4">
      <c r="A257" s="178"/>
      <c r="B257" s="76"/>
      <c r="C257" s="50"/>
      <c r="D257" s="50"/>
      <c r="E257" s="50"/>
      <c r="F257" s="179"/>
    </row>
    <row r="258" spans="1:6" s="176" customFormat="1" x14ac:dyDescent="0.4">
      <c r="A258" s="178"/>
      <c r="B258" s="76"/>
      <c r="C258" s="50"/>
      <c r="D258" s="50"/>
      <c r="E258" s="50"/>
      <c r="F258" s="179"/>
    </row>
    <row r="259" spans="1:6" s="176" customFormat="1" x14ac:dyDescent="0.4">
      <c r="A259" s="178"/>
      <c r="B259" s="76"/>
      <c r="C259" s="50"/>
      <c r="D259" s="50"/>
      <c r="E259" s="50"/>
      <c r="F259" s="179"/>
    </row>
    <row r="260" spans="1:6" s="176" customFormat="1" x14ac:dyDescent="0.4">
      <c r="A260" s="178"/>
      <c r="B260" s="76"/>
      <c r="C260" s="50"/>
      <c r="D260" s="50"/>
      <c r="E260" s="50"/>
      <c r="F260" s="179"/>
    </row>
    <row r="261" spans="1:6" s="176" customFormat="1" x14ac:dyDescent="0.4">
      <c r="A261" s="178"/>
      <c r="B261" s="76"/>
      <c r="C261" s="50"/>
      <c r="D261" s="50"/>
      <c r="E261" s="50"/>
      <c r="F261" s="179"/>
    </row>
    <row r="262" spans="1:6" s="176" customFormat="1" x14ac:dyDescent="0.4">
      <c r="A262" s="178"/>
      <c r="B262" s="76"/>
      <c r="C262" s="50"/>
      <c r="D262" s="50"/>
      <c r="E262" s="50"/>
      <c r="F262" s="179"/>
    </row>
    <row r="263" spans="1:6" s="176" customFormat="1" x14ac:dyDescent="0.4">
      <c r="A263" s="178"/>
      <c r="B263" s="76"/>
      <c r="C263" s="50"/>
      <c r="D263" s="50"/>
      <c r="E263" s="50"/>
      <c r="F263" s="179"/>
    </row>
    <row r="264" spans="1:6" s="176" customFormat="1" x14ac:dyDescent="0.4">
      <c r="A264" s="178"/>
      <c r="B264" s="76"/>
      <c r="C264" s="50"/>
      <c r="D264" s="50"/>
      <c r="E264" s="50"/>
      <c r="F264" s="179"/>
    </row>
    <row r="265" spans="1:6" s="176" customFormat="1" x14ac:dyDescent="0.4">
      <c r="A265" s="178"/>
      <c r="B265" s="76"/>
      <c r="C265" s="50"/>
      <c r="D265" s="50"/>
      <c r="E265" s="50"/>
      <c r="F265" s="179"/>
    </row>
    <row r="266" spans="1:6" s="176" customFormat="1" x14ac:dyDescent="0.4">
      <c r="A266" s="178"/>
      <c r="B266" s="76"/>
      <c r="C266" s="50"/>
      <c r="D266" s="50"/>
      <c r="E266" s="50"/>
      <c r="F266" s="179"/>
    </row>
    <row r="267" spans="1:6" s="176" customFormat="1" x14ac:dyDescent="0.4">
      <c r="A267" s="178"/>
      <c r="B267" s="76"/>
      <c r="C267" s="50"/>
      <c r="D267" s="50"/>
      <c r="E267" s="50"/>
      <c r="F267" s="179"/>
    </row>
    <row r="268" spans="1:6" s="176" customFormat="1" x14ac:dyDescent="0.4">
      <c r="A268" s="178"/>
      <c r="B268" s="76"/>
      <c r="C268" s="50"/>
      <c r="D268" s="50"/>
      <c r="E268" s="50"/>
      <c r="F268" s="179"/>
    </row>
    <row r="269" spans="1:6" s="176" customFormat="1" x14ac:dyDescent="0.4">
      <c r="A269" s="178"/>
      <c r="B269" s="76"/>
      <c r="C269" s="50"/>
      <c r="D269" s="50"/>
      <c r="E269" s="50"/>
      <c r="F269" s="179"/>
    </row>
    <row r="270" spans="1:6" s="176" customFormat="1" x14ac:dyDescent="0.4">
      <c r="A270" s="178"/>
      <c r="B270" s="76"/>
      <c r="C270" s="50"/>
      <c r="D270" s="50"/>
      <c r="E270" s="50"/>
      <c r="F270" s="179"/>
    </row>
    <row r="271" spans="1:6" s="176" customFormat="1" x14ac:dyDescent="0.4">
      <c r="A271" s="178"/>
      <c r="B271" s="76"/>
      <c r="C271" s="50"/>
      <c r="D271" s="50"/>
      <c r="E271" s="50"/>
      <c r="F271" s="179"/>
    </row>
    <row r="272" spans="1:6" s="176" customFormat="1" x14ac:dyDescent="0.4">
      <c r="A272" s="178"/>
      <c r="B272" s="76"/>
      <c r="C272" s="50"/>
      <c r="D272" s="50"/>
      <c r="E272" s="50"/>
      <c r="F272" s="179"/>
    </row>
    <row r="273" spans="1:6" s="176" customFormat="1" x14ac:dyDescent="0.4">
      <c r="A273" s="178"/>
      <c r="B273" s="76"/>
      <c r="C273" s="50"/>
      <c r="D273" s="50"/>
      <c r="E273" s="50"/>
      <c r="F273" s="179"/>
    </row>
    <row r="274" spans="1:6" s="176" customFormat="1" x14ac:dyDescent="0.4">
      <c r="A274" s="178"/>
      <c r="B274" s="76"/>
      <c r="C274" s="50"/>
      <c r="D274" s="50"/>
      <c r="E274" s="50"/>
      <c r="F274" s="179"/>
    </row>
    <row r="275" spans="1:6" s="176" customFormat="1" x14ac:dyDescent="0.4">
      <c r="A275" s="178"/>
      <c r="B275" s="76"/>
      <c r="C275" s="50"/>
      <c r="D275" s="50"/>
      <c r="E275" s="50"/>
      <c r="F275" s="179"/>
    </row>
    <row r="276" spans="1:6" s="176" customFormat="1" x14ac:dyDescent="0.4">
      <c r="A276" s="178"/>
      <c r="B276" s="76"/>
      <c r="C276" s="50"/>
      <c r="D276" s="50"/>
      <c r="E276" s="50"/>
      <c r="F276" s="179"/>
    </row>
    <row r="277" spans="1:6" s="176" customFormat="1" x14ac:dyDescent="0.4">
      <c r="A277" s="178"/>
      <c r="B277" s="76"/>
      <c r="C277" s="50"/>
      <c r="D277" s="50"/>
      <c r="E277" s="50"/>
      <c r="F277" s="179"/>
    </row>
    <row r="278" spans="1:6" s="176" customFormat="1" x14ac:dyDescent="0.4">
      <c r="A278" s="178"/>
      <c r="B278" s="76"/>
      <c r="C278" s="50"/>
      <c r="D278" s="50"/>
      <c r="E278" s="50"/>
      <c r="F278" s="179"/>
    </row>
    <row r="279" spans="1:6" s="176" customFormat="1" x14ac:dyDescent="0.4">
      <c r="A279" s="178"/>
      <c r="B279" s="76"/>
      <c r="C279" s="50"/>
      <c r="D279" s="50"/>
      <c r="E279" s="50"/>
      <c r="F279" s="179"/>
    </row>
    <row r="280" spans="1:6" s="176" customFormat="1" x14ac:dyDescent="0.4">
      <c r="A280" s="178"/>
      <c r="B280" s="76"/>
      <c r="C280" s="50"/>
      <c r="D280" s="50"/>
      <c r="E280" s="50"/>
      <c r="F280" s="179"/>
    </row>
    <row r="281" spans="1:6" s="176" customFormat="1" x14ac:dyDescent="0.4">
      <c r="A281" s="178"/>
      <c r="B281" s="76"/>
      <c r="C281" s="50"/>
      <c r="D281" s="50"/>
      <c r="E281" s="50"/>
      <c r="F281" s="179"/>
    </row>
    <row r="282" spans="1:6" s="176" customFormat="1" x14ac:dyDescent="0.4">
      <c r="A282" s="178"/>
      <c r="B282" s="76"/>
      <c r="C282" s="50"/>
      <c r="D282" s="50"/>
      <c r="E282" s="50"/>
      <c r="F282" s="179"/>
    </row>
    <row r="283" spans="1:6" s="176" customFormat="1" x14ac:dyDescent="0.4">
      <c r="A283" s="178"/>
      <c r="B283" s="76"/>
      <c r="C283" s="50"/>
      <c r="D283" s="50"/>
      <c r="E283" s="50"/>
      <c r="F283" s="179"/>
    </row>
    <row r="284" spans="1:6" s="176" customFormat="1" x14ac:dyDescent="0.4">
      <c r="A284" s="178"/>
      <c r="B284" s="76"/>
      <c r="C284" s="50"/>
      <c r="D284" s="50"/>
      <c r="E284" s="50"/>
      <c r="F284" s="179"/>
    </row>
    <row r="285" spans="1:6" s="176" customFormat="1" x14ac:dyDescent="0.4">
      <c r="A285" s="178"/>
      <c r="B285" s="76"/>
      <c r="C285" s="50"/>
      <c r="D285" s="50"/>
      <c r="E285" s="50"/>
      <c r="F285" s="179"/>
    </row>
    <row r="286" spans="1:6" s="176" customFormat="1" x14ac:dyDescent="0.4">
      <c r="A286" s="178"/>
      <c r="B286" s="76"/>
      <c r="C286" s="50"/>
      <c r="D286" s="50"/>
      <c r="E286" s="50"/>
      <c r="F286" s="179"/>
    </row>
    <row r="287" spans="1:6" s="176" customFormat="1" x14ac:dyDescent="0.4">
      <c r="A287" s="178"/>
      <c r="B287" s="76"/>
      <c r="C287" s="50"/>
      <c r="D287" s="50"/>
      <c r="E287" s="50"/>
      <c r="F287" s="179"/>
    </row>
    <row r="288" spans="1:6" s="176" customFormat="1" x14ac:dyDescent="0.4">
      <c r="A288" s="178"/>
      <c r="B288" s="76"/>
      <c r="C288" s="50"/>
      <c r="D288" s="50"/>
      <c r="E288" s="50"/>
      <c r="F288" s="179"/>
    </row>
    <row r="289" spans="1:6" s="176" customFormat="1" x14ac:dyDescent="0.4">
      <c r="A289" s="178"/>
      <c r="B289" s="76"/>
      <c r="C289" s="50"/>
      <c r="D289" s="50"/>
      <c r="E289" s="50"/>
      <c r="F289" s="179"/>
    </row>
    <row r="290" spans="1:6" s="176" customFormat="1" x14ac:dyDescent="0.4">
      <c r="A290" s="178"/>
      <c r="B290" s="76"/>
      <c r="C290" s="50"/>
      <c r="D290" s="50"/>
      <c r="E290" s="50"/>
      <c r="F290" s="179"/>
    </row>
    <row r="291" spans="1:6" s="176" customFormat="1" x14ac:dyDescent="0.4">
      <c r="A291" s="178"/>
      <c r="B291" s="76"/>
      <c r="C291" s="50"/>
      <c r="D291" s="50"/>
      <c r="E291" s="50"/>
      <c r="F291" s="179"/>
    </row>
    <row r="292" spans="1:6" s="176" customFormat="1" x14ac:dyDescent="0.4">
      <c r="A292" s="178"/>
      <c r="B292" s="76"/>
      <c r="C292" s="50"/>
      <c r="D292" s="50"/>
      <c r="E292" s="50"/>
      <c r="F292" s="179"/>
    </row>
    <row r="293" spans="1:6" s="176" customFormat="1" x14ac:dyDescent="0.4">
      <c r="A293" s="178"/>
      <c r="B293" s="76"/>
      <c r="C293" s="50"/>
      <c r="D293" s="50"/>
      <c r="E293" s="50"/>
      <c r="F293" s="179"/>
    </row>
    <row r="294" spans="1:6" s="176" customFormat="1" x14ac:dyDescent="0.4">
      <c r="A294" s="178"/>
      <c r="B294" s="76"/>
      <c r="C294" s="50"/>
      <c r="D294" s="50"/>
      <c r="E294" s="50"/>
      <c r="F294" s="179"/>
    </row>
    <row r="295" spans="1:6" s="176" customFormat="1" x14ac:dyDescent="0.4">
      <c r="A295" s="178"/>
      <c r="B295" s="76"/>
      <c r="C295" s="50"/>
      <c r="D295" s="50"/>
      <c r="E295" s="50"/>
      <c r="F295" s="179"/>
    </row>
    <row r="296" spans="1:6" s="176" customFormat="1" x14ac:dyDescent="0.4">
      <c r="A296" s="178"/>
      <c r="B296" s="76"/>
      <c r="C296" s="50"/>
      <c r="D296" s="50"/>
      <c r="E296" s="50"/>
      <c r="F296" s="179"/>
    </row>
    <row r="297" spans="1:6" s="176" customFormat="1" x14ac:dyDescent="0.4">
      <c r="A297" s="178"/>
      <c r="B297" s="76"/>
      <c r="C297" s="50"/>
      <c r="D297" s="50"/>
      <c r="E297" s="50"/>
      <c r="F297" s="179"/>
    </row>
    <row r="298" spans="1:6" s="176" customFormat="1" x14ac:dyDescent="0.4">
      <c r="A298" s="178"/>
      <c r="B298" s="76"/>
      <c r="C298" s="50"/>
      <c r="D298" s="50"/>
      <c r="E298" s="50"/>
      <c r="F298" s="179"/>
    </row>
    <row r="299" spans="1:6" s="176" customFormat="1" x14ac:dyDescent="0.4">
      <c r="A299" s="178"/>
      <c r="B299" s="76"/>
      <c r="C299" s="50"/>
      <c r="D299" s="50"/>
      <c r="E299" s="50"/>
      <c r="F299" s="179"/>
    </row>
    <row r="300" spans="1:6" s="176" customFormat="1" x14ac:dyDescent="0.4">
      <c r="A300" s="178"/>
      <c r="B300" s="76"/>
      <c r="C300" s="50"/>
      <c r="D300" s="50"/>
      <c r="E300" s="50"/>
      <c r="F300" s="179"/>
    </row>
    <row r="301" spans="1:6" s="176" customFormat="1" x14ac:dyDescent="0.4">
      <c r="A301" s="178"/>
      <c r="B301" s="76"/>
      <c r="C301" s="50"/>
      <c r="D301" s="50"/>
      <c r="E301" s="50"/>
      <c r="F301" s="179"/>
    </row>
    <row r="302" spans="1:6" s="176" customFormat="1" x14ac:dyDescent="0.4">
      <c r="A302" s="178"/>
      <c r="B302" s="76"/>
      <c r="C302" s="50"/>
      <c r="D302" s="50"/>
      <c r="E302" s="50"/>
      <c r="F302" s="179"/>
    </row>
    <row r="303" spans="1:6" s="176" customFormat="1" x14ac:dyDescent="0.4">
      <c r="A303" s="178"/>
      <c r="B303" s="76"/>
      <c r="C303" s="50"/>
      <c r="D303" s="50"/>
      <c r="E303" s="50"/>
      <c r="F303" s="179"/>
    </row>
    <row r="304" spans="1:6" s="176" customFormat="1" x14ac:dyDescent="0.4">
      <c r="A304" s="178"/>
      <c r="B304" s="76"/>
      <c r="C304" s="50"/>
      <c r="D304" s="50"/>
      <c r="E304" s="50"/>
      <c r="F304" s="179"/>
    </row>
    <row r="305" spans="1:6" s="176" customFormat="1" x14ac:dyDescent="0.4">
      <c r="A305" s="178"/>
      <c r="B305" s="76"/>
      <c r="C305" s="50"/>
      <c r="D305" s="50"/>
      <c r="E305" s="50"/>
      <c r="F305" s="179"/>
    </row>
    <row r="306" spans="1:6" s="176" customFormat="1" x14ac:dyDescent="0.4">
      <c r="A306" s="178"/>
      <c r="B306" s="76"/>
      <c r="C306" s="50"/>
      <c r="D306" s="50"/>
      <c r="E306" s="50"/>
      <c r="F306" s="179"/>
    </row>
    <row r="307" spans="1:6" s="176" customFormat="1" x14ac:dyDescent="0.4">
      <c r="A307" s="178"/>
      <c r="B307" s="76"/>
      <c r="C307" s="50"/>
      <c r="D307" s="50"/>
      <c r="E307" s="50"/>
      <c r="F307" s="179"/>
    </row>
    <row r="308" spans="1:6" s="176" customFormat="1" x14ac:dyDescent="0.4">
      <c r="A308" s="178"/>
      <c r="B308" s="76"/>
      <c r="C308" s="50"/>
      <c r="D308" s="50"/>
      <c r="E308" s="50"/>
      <c r="F308" s="179"/>
    </row>
    <row r="309" spans="1:6" s="176" customFormat="1" x14ac:dyDescent="0.4">
      <c r="A309" s="178"/>
      <c r="B309" s="76"/>
      <c r="C309" s="50"/>
      <c r="D309" s="50"/>
      <c r="E309" s="50"/>
      <c r="F309" s="179"/>
    </row>
    <row r="310" spans="1:6" s="176" customFormat="1" x14ac:dyDescent="0.4">
      <c r="A310" s="178"/>
      <c r="B310" s="76"/>
      <c r="C310" s="50"/>
      <c r="D310" s="50"/>
      <c r="E310" s="50"/>
      <c r="F310" s="179"/>
    </row>
    <row r="311" spans="1:6" s="176" customFormat="1" x14ac:dyDescent="0.4">
      <c r="A311" s="178"/>
      <c r="B311" s="76"/>
      <c r="C311" s="50"/>
      <c r="D311" s="50"/>
      <c r="E311" s="50"/>
      <c r="F311" s="179"/>
    </row>
    <row r="312" spans="1:6" s="176" customFormat="1" x14ac:dyDescent="0.4">
      <c r="A312" s="178"/>
      <c r="B312" s="76"/>
      <c r="C312" s="50"/>
      <c r="D312" s="50"/>
      <c r="E312" s="50"/>
      <c r="F312" s="179"/>
    </row>
    <row r="313" spans="1:6" s="176" customFormat="1" x14ac:dyDescent="0.4">
      <c r="A313" s="178"/>
      <c r="B313" s="76"/>
      <c r="C313" s="50"/>
      <c r="D313" s="50"/>
      <c r="E313" s="50"/>
      <c r="F313" s="179"/>
    </row>
    <row r="314" spans="1:6" s="176" customFormat="1" x14ac:dyDescent="0.4">
      <c r="A314" s="178"/>
      <c r="B314" s="76"/>
      <c r="C314" s="50"/>
      <c r="D314" s="50"/>
      <c r="E314" s="50"/>
      <c r="F314" s="179"/>
    </row>
    <row r="315" spans="1:6" s="176" customFormat="1" x14ac:dyDescent="0.4">
      <c r="A315" s="178"/>
      <c r="B315" s="76"/>
      <c r="C315" s="50"/>
      <c r="D315" s="50"/>
      <c r="E315" s="50"/>
      <c r="F315" s="179"/>
    </row>
    <row r="316" spans="1:6" s="176" customFormat="1" x14ac:dyDescent="0.4">
      <c r="A316" s="178"/>
      <c r="B316" s="76"/>
      <c r="C316" s="50"/>
      <c r="D316" s="50"/>
      <c r="E316" s="50"/>
      <c r="F316" s="179"/>
    </row>
    <row r="317" spans="1:6" s="176" customFormat="1" x14ac:dyDescent="0.4">
      <c r="A317" s="178"/>
      <c r="B317" s="76"/>
      <c r="C317" s="50"/>
      <c r="D317" s="50"/>
      <c r="E317" s="50"/>
      <c r="F317" s="179"/>
    </row>
    <row r="318" spans="1:6" s="176" customFormat="1" x14ac:dyDescent="0.4">
      <c r="A318" s="178"/>
      <c r="B318" s="76"/>
      <c r="C318" s="50"/>
      <c r="D318" s="50"/>
      <c r="E318" s="50"/>
      <c r="F318" s="179"/>
    </row>
    <row r="319" spans="1:6" s="176" customFormat="1" x14ac:dyDescent="0.4">
      <c r="A319" s="178"/>
      <c r="B319" s="76"/>
      <c r="C319" s="50"/>
      <c r="D319" s="50"/>
      <c r="E319" s="50"/>
      <c r="F319" s="179"/>
    </row>
    <row r="320" spans="1:6" s="176" customFormat="1" x14ac:dyDescent="0.4">
      <c r="A320" s="178"/>
      <c r="B320" s="76"/>
      <c r="C320" s="50"/>
      <c r="D320" s="50"/>
      <c r="E320" s="50"/>
      <c r="F320" s="179"/>
    </row>
    <row r="321" spans="1:6" s="176" customFormat="1" x14ac:dyDescent="0.4">
      <c r="A321" s="178"/>
      <c r="B321" s="76"/>
      <c r="C321" s="50"/>
      <c r="D321" s="50"/>
      <c r="E321" s="50"/>
      <c r="F321" s="179"/>
    </row>
    <row r="322" spans="1:6" s="176" customFormat="1" x14ac:dyDescent="0.4">
      <c r="A322" s="178"/>
      <c r="B322" s="76"/>
      <c r="C322" s="50"/>
      <c r="D322" s="50"/>
      <c r="E322" s="50"/>
      <c r="F322" s="179"/>
    </row>
    <row r="323" spans="1:6" s="176" customFormat="1" x14ac:dyDescent="0.4">
      <c r="A323" s="178"/>
      <c r="B323" s="76"/>
      <c r="C323" s="50"/>
      <c r="D323" s="50"/>
      <c r="E323" s="50"/>
      <c r="F323" s="179"/>
    </row>
    <row r="324" spans="1:6" s="176" customFormat="1" x14ac:dyDescent="0.4">
      <c r="A324" s="178"/>
      <c r="B324" s="76"/>
      <c r="C324" s="50"/>
      <c r="D324" s="50"/>
      <c r="E324" s="50"/>
      <c r="F324" s="179"/>
    </row>
    <row r="325" spans="1:6" s="176" customFormat="1" x14ac:dyDescent="0.4">
      <c r="A325" s="178"/>
      <c r="B325" s="76"/>
      <c r="C325" s="50"/>
      <c r="D325" s="50"/>
      <c r="E325" s="50"/>
      <c r="F325" s="179"/>
    </row>
    <row r="326" spans="1:6" s="176" customFormat="1" x14ac:dyDescent="0.4">
      <c r="A326" s="178"/>
      <c r="B326" s="76"/>
      <c r="C326" s="50"/>
      <c r="D326" s="50"/>
      <c r="E326" s="50"/>
      <c r="F326" s="179"/>
    </row>
    <row r="327" spans="1:6" s="176" customFormat="1" x14ac:dyDescent="0.4">
      <c r="A327" s="178"/>
      <c r="B327" s="76"/>
      <c r="C327" s="50"/>
      <c r="D327" s="50"/>
      <c r="E327" s="50"/>
      <c r="F327" s="179"/>
    </row>
    <row r="328" spans="1:6" s="176" customFormat="1" x14ac:dyDescent="0.4">
      <c r="A328" s="178"/>
      <c r="B328" s="76"/>
      <c r="C328" s="50"/>
      <c r="D328" s="50"/>
      <c r="E328" s="50"/>
      <c r="F328" s="179"/>
    </row>
    <row r="329" spans="1:6" s="176" customFormat="1" x14ac:dyDescent="0.4">
      <c r="A329" s="178"/>
      <c r="B329" s="76"/>
      <c r="C329" s="50"/>
      <c r="D329" s="50"/>
      <c r="E329" s="50"/>
      <c r="F329" s="179"/>
    </row>
    <row r="330" spans="1:6" s="176" customFormat="1" x14ac:dyDescent="0.4">
      <c r="A330" s="178"/>
      <c r="B330" s="76"/>
      <c r="C330" s="50"/>
      <c r="D330" s="50"/>
      <c r="E330" s="50"/>
      <c r="F330" s="179"/>
    </row>
    <row r="331" spans="1:6" s="176" customFormat="1" x14ac:dyDescent="0.4">
      <c r="A331" s="178"/>
      <c r="B331" s="76"/>
      <c r="C331" s="50"/>
      <c r="D331" s="50"/>
      <c r="E331" s="50"/>
      <c r="F331" s="179"/>
    </row>
    <row r="332" spans="1:6" s="176" customFormat="1" x14ac:dyDescent="0.4">
      <c r="A332" s="178"/>
      <c r="B332" s="76"/>
      <c r="C332" s="50"/>
      <c r="D332" s="50"/>
      <c r="E332" s="50"/>
      <c r="F332" s="179"/>
    </row>
    <row r="333" spans="1:6" s="176" customFormat="1" x14ac:dyDescent="0.4">
      <c r="A333" s="178"/>
      <c r="B333" s="76"/>
      <c r="C333" s="50"/>
      <c r="D333" s="50"/>
      <c r="E333" s="50"/>
      <c r="F333" s="179"/>
    </row>
    <row r="334" spans="1:6" s="176" customFormat="1" x14ac:dyDescent="0.4">
      <c r="A334" s="178"/>
      <c r="B334" s="76"/>
      <c r="C334" s="50"/>
      <c r="D334" s="50"/>
      <c r="E334" s="50"/>
      <c r="F334" s="179"/>
    </row>
    <row r="335" spans="1:6" s="176" customFormat="1" x14ac:dyDescent="0.4">
      <c r="A335" s="178"/>
      <c r="B335" s="76"/>
      <c r="C335" s="50"/>
      <c r="D335" s="50"/>
      <c r="E335" s="50"/>
      <c r="F335" s="179"/>
    </row>
    <row r="336" spans="1:6" s="176" customFormat="1" x14ac:dyDescent="0.4">
      <c r="A336" s="178"/>
      <c r="B336" s="76"/>
      <c r="C336" s="50"/>
      <c r="D336" s="50"/>
      <c r="E336" s="50"/>
      <c r="F336" s="179"/>
    </row>
    <row r="337" spans="1:6" s="176" customFormat="1" x14ac:dyDescent="0.4">
      <c r="A337" s="178"/>
      <c r="B337" s="76"/>
      <c r="C337" s="50"/>
      <c r="D337" s="50"/>
      <c r="E337" s="50"/>
      <c r="F337" s="179"/>
    </row>
    <row r="338" spans="1:6" s="176" customFormat="1" x14ac:dyDescent="0.4">
      <c r="A338" s="178"/>
      <c r="B338" s="76"/>
      <c r="C338" s="50"/>
      <c r="D338" s="50"/>
      <c r="E338" s="50"/>
      <c r="F338" s="179"/>
    </row>
    <row r="339" spans="1:6" s="176" customFormat="1" x14ac:dyDescent="0.4">
      <c r="A339" s="178"/>
      <c r="B339" s="76"/>
      <c r="C339" s="50"/>
      <c r="D339" s="50"/>
      <c r="E339" s="50"/>
      <c r="F339" s="179"/>
    </row>
    <row r="340" spans="1:6" s="176" customFormat="1" x14ac:dyDescent="0.4">
      <c r="A340" s="178"/>
      <c r="B340" s="76"/>
      <c r="C340" s="50"/>
      <c r="D340" s="50"/>
      <c r="E340" s="50"/>
      <c r="F340" s="179"/>
    </row>
    <row r="341" spans="1:6" s="176" customFormat="1" x14ac:dyDescent="0.4">
      <c r="A341" s="178"/>
      <c r="B341" s="76"/>
      <c r="C341" s="50"/>
      <c r="D341" s="50"/>
      <c r="E341" s="50"/>
      <c r="F341" s="179"/>
    </row>
    <row r="342" spans="1:6" s="176" customFormat="1" x14ac:dyDescent="0.4">
      <c r="A342" s="178"/>
      <c r="B342" s="76"/>
      <c r="C342" s="50"/>
      <c r="D342" s="50"/>
      <c r="E342" s="50"/>
      <c r="F342" s="179"/>
    </row>
    <row r="343" spans="1:6" s="176" customFormat="1" x14ac:dyDescent="0.4">
      <c r="A343" s="178"/>
      <c r="B343" s="76"/>
      <c r="C343" s="50"/>
      <c r="D343" s="50"/>
      <c r="E343" s="50"/>
      <c r="F343" s="179"/>
    </row>
    <row r="344" spans="1:6" s="176" customFormat="1" x14ac:dyDescent="0.4">
      <c r="A344" s="178"/>
      <c r="B344" s="76"/>
      <c r="C344" s="50"/>
      <c r="D344" s="50"/>
      <c r="E344" s="50"/>
      <c r="F344" s="179"/>
    </row>
    <row r="345" spans="1:6" s="176" customFormat="1" x14ac:dyDescent="0.4">
      <c r="A345" s="178"/>
      <c r="B345" s="76"/>
      <c r="C345" s="50"/>
      <c r="D345" s="50"/>
      <c r="E345" s="50"/>
      <c r="F345" s="179"/>
    </row>
    <row r="346" spans="1:6" s="176" customFormat="1" x14ac:dyDescent="0.4">
      <c r="A346" s="178"/>
      <c r="B346" s="76"/>
      <c r="C346" s="50"/>
      <c r="D346" s="50"/>
      <c r="E346" s="50"/>
      <c r="F346" s="179"/>
    </row>
    <row r="347" spans="1:6" s="176" customFormat="1" x14ac:dyDescent="0.4">
      <c r="A347" s="178"/>
      <c r="B347" s="76"/>
      <c r="C347" s="50"/>
      <c r="D347" s="50"/>
      <c r="E347" s="50"/>
      <c r="F347" s="179"/>
    </row>
    <row r="348" spans="1:6" s="176" customFormat="1" x14ac:dyDescent="0.4">
      <c r="A348" s="178"/>
      <c r="B348" s="76"/>
      <c r="C348" s="50"/>
      <c r="D348" s="50"/>
      <c r="E348" s="50"/>
      <c r="F348" s="179"/>
    </row>
    <row r="349" spans="1:6" s="176" customFormat="1" x14ac:dyDescent="0.4">
      <c r="A349" s="178"/>
      <c r="B349" s="76"/>
      <c r="C349" s="50"/>
      <c r="D349" s="50"/>
      <c r="E349" s="50"/>
      <c r="F349" s="179"/>
    </row>
    <row r="350" spans="1:6" s="176" customFormat="1" x14ac:dyDescent="0.4">
      <c r="A350" s="178"/>
      <c r="B350" s="76"/>
      <c r="C350" s="50"/>
      <c r="D350" s="50"/>
      <c r="E350" s="50"/>
      <c r="F350" s="179"/>
    </row>
    <row r="351" spans="1:6" s="176" customFormat="1" x14ac:dyDescent="0.4">
      <c r="A351" s="178"/>
      <c r="B351" s="76"/>
      <c r="C351" s="50"/>
      <c r="D351" s="50"/>
      <c r="E351" s="50"/>
      <c r="F351" s="179"/>
    </row>
    <row r="352" spans="1:6" s="176" customFormat="1" x14ac:dyDescent="0.4">
      <c r="A352" s="178"/>
      <c r="B352" s="76"/>
      <c r="C352" s="50"/>
      <c r="D352" s="50"/>
      <c r="E352" s="50"/>
      <c r="F352" s="179"/>
    </row>
    <row r="353" spans="1:6" s="176" customFormat="1" x14ac:dyDescent="0.4">
      <c r="A353" s="178"/>
      <c r="B353" s="76"/>
      <c r="C353" s="50"/>
      <c r="D353" s="50"/>
      <c r="E353" s="50"/>
      <c r="F353" s="179"/>
    </row>
    <row r="354" spans="1:6" s="176" customFormat="1" x14ac:dyDescent="0.4">
      <c r="A354" s="178"/>
      <c r="B354" s="76"/>
      <c r="C354" s="50"/>
      <c r="D354" s="50"/>
      <c r="E354" s="50"/>
      <c r="F354" s="179"/>
    </row>
    <row r="355" spans="1:6" s="176" customFormat="1" x14ac:dyDescent="0.4">
      <c r="A355" s="178"/>
      <c r="B355" s="76"/>
      <c r="C355" s="50"/>
      <c r="D355" s="50"/>
      <c r="E355" s="50"/>
      <c r="F355" s="179"/>
    </row>
    <row r="356" spans="1:6" s="176" customFormat="1" x14ac:dyDescent="0.4">
      <c r="A356" s="178"/>
      <c r="B356" s="76"/>
      <c r="C356" s="50"/>
      <c r="D356" s="50"/>
      <c r="E356" s="50"/>
      <c r="F356" s="179"/>
    </row>
    <row r="357" spans="1:6" s="176" customFormat="1" x14ac:dyDescent="0.4">
      <c r="A357" s="178"/>
      <c r="B357" s="76"/>
      <c r="C357" s="50"/>
      <c r="D357" s="50"/>
      <c r="E357" s="50"/>
      <c r="F357" s="179"/>
    </row>
    <row r="358" spans="1:6" s="176" customFormat="1" x14ac:dyDescent="0.4">
      <c r="A358" s="178"/>
      <c r="B358" s="76"/>
      <c r="C358" s="50"/>
      <c r="D358" s="50"/>
      <c r="E358" s="50"/>
      <c r="F358" s="179"/>
    </row>
    <row r="359" spans="1:6" s="176" customFormat="1" x14ac:dyDescent="0.4">
      <c r="A359" s="178"/>
      <c r="B359" s="76"/>
      <c r="C359" s="50"/>
      <c r="D359" s="50"/>
      <c r="E359" s="50"/>
      <c r="F359" s="179"/>
    </row>
    <row r="360" spans="1:6" s="176" customFormat="1" x14ac:dyDescent="0.4">
      <c r="A360" s="178"/>
      <c r="B360" s="76"/>
      <c r="C360" s="50"/>
      <c r="D360" s="50"/>
      <c r="E360" s="50"/>
      <c r="F360" s="179"/>
    </row>
    <row r="361" spans="1:6" s="176" customFormat="1" x14ac:dyDescent="0.4">
      <c r="A361" s="178"/>
      <c r="B361" s="76"/>
      <c r="C361" s="50"/>
      <c r="D361" s="50"/>
      <c r="E361" s="50"/>
      <c r="F361" s="179"/>
    </row>
    <row r="362" spans="1:6" s="176" customFormat="1" x14ac:dyDescent="0.4">
      <c r="A362" s="178"/>
      <c r="B362" s="76"/>
      <c r="C362" s="50"/>
      <c r="D362" s="50"/>
      <c r="E362" s="50"/>
      <c r="F362" s="179"/>
    </row>
    <row r="363" spans="1:6" s="176" customFormat="1" x14ac:dyDescent="0.4">
      <c r="A363" s="178"/>
      <c r="B363" s="76"/>
      <c r="C363" s="50"/>
      <c r="D363" s="50"/>
      <c r="E363" s="50"/>
      <c r="F363" s="179"/>
    </row>
    <row r="364" spans="1:6" s="176" customFormat="1" x14ac:dyDescent="0.4">
      <c r="A364" s="178"/>
      <c r="B364" s="76"/>
      <c r="C364" s="50"/>
      <c r="D364" s="50"/>
      <c r="E364" s="50"/>
      <c r="F364" s="179"/>
    </row>
    <row r="365" spans="1:6" s="176" customFormat="1" x14ac:dyDescent="0.4">
      <c r="A365" s="178"/>
      <c r="B365" s="76"/>
      <c r="C365" s="50"/>
      <c r="D365" s="50"/>
      <c r="E365" s="50"/>
      <c r="F365" s="179"/>
    </row>
    <row r="366" spans="1:6" s="176" customFormat="1" x14ac:dyDescent="0.4">
      <c r="A366" s="178"/>
      <c r="B366" s="76"/>
      <c r="C366" s="50"/>
      <c r="D366" s="50"/>
      <c r="E366" s="50"/>
      <c r="F366" s="179"/>
    </row>
    <row r="367" spans="1:6" s="176" customFormat="1" x14ac:dyDescent="0.4">
      <c r="A367" s="178"/>
      <c r="B367" s="76"/>
      <c r="C367" s="50"/>
      <c r="D367" s="50"/>
      <c r="E367" s="50"/>
      <c r="F367" s="179"/>
    </row>
    <row r="368" spans="1:6" s="176" customFormat="1" x14ac:dyDescent="0.4">
      <c r="A368" s="178"/>
      <c r="B368" s="76"/>
      <c r="C368" s="50"/>
      <c r="D368" s="50"/>
      <c r="E368" s="50"/>
      <c r="F368" s="179"/>
    </row>
    <row r="369" spans="1:6" s="176" customFormat="1" x14ac:dyDescent="0.4">
      <c r="A369" s="178"/>
      <c r="B369" s="76"/>
      <c r="C369" s="50"/>
      <c r="D369" s="50"/>
      <c r="E369" s="50"/>
      <c r="F369" s="179"/>
    </row>
    <row r="370" spans="1:6" s="176" customFormat="1" x14ac:dyDescent="0.4">
      <c r="A370" s="178"/>
      <c r="B370" s="76"/>
      <c r="C370" s="50"/>
      <c r="D370" s="50"/>
      <c r="E370" s="50"/>
      <c r="F370" s="179"/>
    </row>
    <row r="371" spans="1:6" s="176" customFormat="1" x14ac:dyDescent="0.4">
      <c r="A371" s="178"/>
      <c r="B371" s="76"/>
      <c r="C371" s="50"/>
      <c r="D371" s="50"/>
      <c r="E371" s="50"/>
      <c r="F371" s="179"/>
    </row>
    <row r="372" spans="1:6" s="176" customFormat="1" x14ac:dyDescent="0.4">
      <c r="A372" s="178"/>
      <c r="B372" s="76"/>
      <c r="C372" s="50"/>
      <c r="D372" s="50"/>
      <c r="E372" s="50"/>
      <c r="F372" s="179"/>
    </row>
    <row r="373" spans="1:6" s="176" customFormat="1" x14ac:dyDescent="0.4">
      <c r="A373" s="178"/>
      <c r="B373" s="76"/>
      <c r="C373" s="50"/>
      <c r="D373" s="50"/>
      <c r="E373" s="50"/>
      <c r="F373" s="179"/>
    </row>
    <row r="374" spans="1:6" s="176" customFormat="1" x14ac:dyDescent="0.4">
      <c r="A374" s="178"/>
      <c r="B374" s="76"/>
      <c r="C374" s="50"/>
      <c r="D374" s="50"/>
      <c r="E374" s="50"/>
      <c r="F374" s="179"/>
    </row>
    <row r="375" spans="1:6" s="176" customFormat="1" x14ac:dyDescent="0.4">
      <c r="A375" s="178"/>
      <c r="B375" s="76"/>
      <c r="C375" s="50"/>
      <c r="D375" s="50"/>
      <c r="E375" s="50"/>
      <c r="F375" s="179"/>
    </row>
    <row r="376" spans="1:6" s="176" customFormat="1" x14ac:dyDescent="0.4">
      <c r="A376" s="178"/>
      <c r="B376" s="76"/>
      <c r="C376" s="50"/>
      <c r="D376" s="50"/>
      <c r="E376" s="50"/>
      <c r="F376" s="179"/>
    </row>
    <row r="377" spans="1:6" s="176" customFormat="1" x14ac:dyDescent="0.4">
      <c r="A377" s="178"/>
      <c r="B377" s="76"/>
      <c r="C377" s="50"/>
      <c r="D377" s="50"/>
      <c r="E377" s="50"/>
      <c r="F377" s="179"/>
    </row>
    <row r="378" spans="1:6" s="176" customFormat="1" x14ac:dyDescent="0.4">
      <c r="A378" s="178"/>
      <c r="B378" s="76"/>
      <c r="C378" s="50"/>
      <c r="D378" s="50"/>
      <c r="E378" s="50"/>
      <c r="F378" s="179"/>
    </row>
    <row r="379" spans="1:6" s="176" customFormat="1" x14ac:dyDescent="0.4">
      <c r="A379" s="178"/>
      <c r="B379" s="76"/>
      <c r="C379" s="50"/>
      <c r="D379" s="50"/>
      <c r="E379" s="50"/>
      <c r="F379" s="179"/>
    </row>
  </sheetData>
  <mergeCells count="1">
    <mergeCell ref="B15:E15"/>
  </mergeCells>
  <pageMargins left="0.51181102362204722" right="0.23622047244094491" top="0.74803149606299213" bottom="0.23622047244094491" header="0" footer="0.47244094488188981"/>
  <pageSetup paperSize="9" scale="90" orientation="portrait" verticalDpi="300" r:id="rId1"/>
  <headerFooter alignWithMargins="0">
    <oddHeader>&amp;C
BILL SUMMARY BAKOTEH COMMUNITY DEVELOPMENT CENTRE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19</vt:i4>
      </vt:variant>
    </vt:vector>
  </HeadingPairs>
  <TitlesOfParts>
    <vt:vector size="23" baseType="lpstr">
      <vt:lpstr>PRELIMS Bill 1</vt:lpstr>
      <vt:lpstr>RENOVATIONS</vt:lpstr>
      <vt:lpstr>PRODUCTION ROOM</vt:lpstr>
      <vt:lpstr>TOTAL SUMMARY SHEET</vt:lpstr>
      <vt:lpstr>'PRODUCTION ROOM'!mi</vt:lpstr>
      <vt:lpstr>RENOVATIONS!mi</vt:lpstr>
      <vt:lpstr>'TOTAL SUMMARY SHEET'!mi</vt:lpstr>
      <vt:lpstr>'PRELIMS Bill 1'!Print_Area</vt:lpstr>
      <vt:lpstr>'PRODUCTION ROOM'!Print_Area</vt:lpstr>
      <vt:lpstr>RENOVATIONS!Print_Area</vt:lpstr>
      <vt:lpstr>'TOTAL SUMMARY SHEET'!Print_Area</vt:lpstr>
      <vt:lpstr>'PRELIMS Bill 1'!Print_Area_MI</vt:lpstr>
      <vt:lpstr>'PRODUCTION ROOM'!Print_Area_MI</vt:lpstr>
      <vt:lpstr>RENOVATIONS!Print_Area_MI</vt:lpstr>
      <vt:lpstr>'TOTAL SUMMARY SHEET'!Print_Area_MI</vt:lpstr>
      <vt:lpstr>'PRELIMS Bill 1'!Print_Titles</vt:lpstr>
      <vt:lpstr>'PRODUCTION ROOM'!Print_Titles</vt:lpstr>
      <vt:lpstr>RENOVATIONS!Print_Titles</vt:lpstr>
      <vt:lpstr>'TOTAL SUMMARY SHEET'!Print_Titles</vt:lpstr>
      <vt:lpstr>'PRELIMS Bill 1'!Print_Titles_MI</vt:lpstr>
      <vt:lpstr>'PRODUCTION ROOM'!Print_Titles_MI</vt:lpstr>
      <vt:lpstr>RENOVATIONS!Print_Titles_MI</vt:lpstr>
      <vt:lpstr>'TOTAL SUMMARY SHEET'!Print_Titles_MI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Bedroom house</dc:title>
  <dc:subject>bill</dc:subject>
  <dc:creator>Moses Jenkins</dc:creator>
  <dc:description>bill of quantity</dc:description>
  <cp:lastModifiedBy>Baboucarr Sallah</cp:lastModifiedBy>
  <cp:lastPrinted>2019-06-18T10:49:13Z</cp:lastPrinted>
  <dcterms:created xsi:type="dcterms:W3CDTF">1999-01-07T11:50:49Z</dcterms:created>
  <dcterms:modified xsi:type="dcterms:W3CDTF">2019-09-06T10:32:13Z</dcterms:modified>
</cp:coreProperties>
</file>